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576" windowHeight="11328" tabRatio="80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</sheets>
  <definedNames>
    <definedName name="_xlnm.Print_Area" localSheetId="2">Прил.3!$A$1:$F$36</definedName>
  </definedNames>
  <calcPr calcId="124519"/>
</workbook>
</file>

<file path=xl/calcChain.xml><?xml version="1.0" encoding="utf-8"?>
<calcChain xmlns="http://schemas.openxmlformats.org/spreadsheetml/2006/main">
  <c r="E20" i="3"/>
  <c r="F12" i="6"/>
  <c r="D22" i="2"/>
  <c r="C22"/>
  <c r="D10"/>
  <c r="C10"/>
  <c r="D13"/>
  <c r="C13"/>
  <c r="C6" i="1"/>
  <c r="C18"/>
  <c r="C20"/>
  <c r="C8"/>
  <c r="C11"/>
  <c r="F19" i="4" l="1"/>
  <c r="F18" s="1"/>
  <c r="E19"/>
  <c r="E18" s="1"/>
  <c r="F21"/>
  <c r="C7" i="1"/>
  <c r="D7" i="7"/>
  <c r="D6" s="1"/>
  <c r="E16" i="8"/>
  <c r="D16"/>
  <c r="E14"/>
  <c r="E10"/>
  <c r="E9" s="1"/>
  <c r="D10"/>
  <c r="D9" s="1"/>
  <c r="D22" i="7"/>
  <c r="D24"/>
  <c r="D19"/>
  <c r="D18"/>
  <c r="D14"/>
  <c r="D11"/>
  <c r="G17" i="6"/>
  <c r="G16" s="1"/>
  <c r="G12"/>
  <c r="G20"/>
  <c r="G19" s="1"/>
  <c r="G9"/>
  <c r="G10"/>
  <c r="F9"/>
  <c r="F10"/>
  <c r="G22"/>
  <c r="F20"/>
  <c r="F19" s="1"/>
  <c r="F22"/>
  <c r="F33" i="5"/>
  <c r="F20"/>
  <c r="F19" s="1"/>
  <c r="F22"/>
  <c r="F10"/>
  <c r="F9" s="1"/>
  <c r="F25" i="4"/>
  <c r="F24" s="1"/>
  <c r="F23" s="1"/>
  <c r="E25"/>
  <c r="E24" s="1"/>
  <c r="E23" s="1"/>
  <c r="E21"/>
  <c r="F16"/>
  <c r="F15" s="1"/>
  <c r="E16"/>
  <c r="E15" s="1"/>
  <c r="F9"/>
  <c r="F8" s="1"/>
  <c r="E9"/>
  <c r="E8" s="1"/>
  <c r="E18" i="3"/>
  <c r="E17" s="1"/>
  <c r="E31"/>
  <c r="E30" s="1"/>
  <c r="E28"/>
  <c r="E27" s="1"/>
  <c r="E15"/>
  <c r="E14" s="1"/>
  <c r="E10"/>
  <c r="E8"/>
  <c r="E7" s="1"/>
  <c r="D26" i="2"/>
  <c r="C26"/>
  <c r="D20"/>
  <c r="C20"/>
  <c r="C24" i="1"/>
  <c r="D14" i="8"/>
  <c r="E7"/>
  <c r="E6" s="1"/>
  <c r="D7"/>
  <c r="D6" s="1"/>
  <c r="D9" i="7"/>
  <c r="G26" i="6"/>
  <c r="G25" s="1"/>
  <c r="G24" s="1"/>
  <c r="F26"/>
  <c r="F25" s="1"/>
  <c r="F24" s="1"/>
  <c r="F17"/>
  <c r="F16" s="1"/>
  <c r="G15"/>
  <c r="F15"/>
  <c r="G8"/>
  <c r="F8"/>
  <c r="F37" i="5"/>
  <c r="F36" s="1"/>
  <c r="F35" s="1"/>
  <c r="F32"/>
  <c r="F30"/>
  <c r="F26"/>
  <c r="F25" s="1"/>
  <c r="F24" s="1"/>
  <c r="F17"/>
  <c r="F16" s="1"/>
  <c r="F15"/>
  <c r="F12"/>
  <c r="F14" i="4"/>
  <c r="E14"/>
  <c r="F11"/>
  <c r="E11"/>
  <c r="E35" i="3"/>
  <c r="E34" s="1"/>
  <c r="E33" s="1"/>
  <c r="E24"/>
  <c r="E23"/>
  <c r="E22" s="1"/>
  <c r="E13"/>
  <c r="D24" i="2"/>
  <c r="C24"/>
  <c r="C8" s="1"/>
  <c r="D17"/>
  <c r="D15" s="1"/>
  <c r="C17"/>
  <c r="C15" s="1"/>
  <c r="D9"/>
  <c r="C9"/>
  <c r="C22" i="1"/>
  <c r="C15"/>
  <c r="C13" s="1"/>
  <c r="E26" i="3" l="1"/>
  <c r="D8" i="2"/>
  <c r="D7" s="1"/>
  <c r="C5" i="1"/>
  <c r="D13" i="7"/>
  <c r="D5" s="1"/>
  <c r="C7" i="2"/>
  <c r="D5" i="8"/>
  <c r="G7" i="6"/>
  <c r="G6" s="1"/>
  <c r="F7"/>
  <c r="F6" s="1"/>
  <c r="E7" i="4"/>
  <c r="E6" s="1"/>
  <c r="E5" i="8"/>
  <c r="F29" i="5"/>
  <c r="F28" s="1"/>
  <c r="F8"/>
  <c r="F7" i="4"/>
  <c r="F6" s="1"/>
  <c r="E6" i="3"/>
  <c r="E5" l="1"/>
  <c r="F7" i="5"/>
  <c r="F6" s="1"/>
</calcChain>
</file>

<file path=xl/sharedStrings.xml><?xml version="1.0" encoding="utf-8"?>
<sst xmlns="http://schemas.openxmlformats.org/spreadsheetml/2006/main" count="297" uniqueCount="181">
  <si>
    <r>
      <rPr>
        <b/>
        <sz val="11"/>
        <rFont val="Times New Roman"/>
        <family val="1"/>
      </rPr>
      <t>Коды бюджетной классификации Российской Федерации</t>
    </r>
  </si>
  <si>
    <r>
      <rPr>
        <b/>
        <sz val="11"/>
        <rFont val="Times New Roman"/>
        <family val="1"/>
      </rPr>
      <t>Наименование кода группы, подгруппы, статьи, элемента, подвида доходов, классификации операций сектора государственного управления, относящихся к доходам бюджетов</t>
    </r>
  </si>
  <si>
    <r>
      <rPr>
        <b/>
        <sz val="11"/>
        <rFont val="Times New Roman"/>
        <family val="1"/>
      </rPr>
      <t>Сумма</t>
    </r>
  </si>
  <si>
    <r>
      <rPr>
        <b/>
        <sz val="12"/>
        <rFont val="Times New Roman"/>
        <family val="1"/>
      </rPr>
      <t>ВСЕГО</t>
    </r>
  </si>
  <si>
    <r>
      <rPr>
        <b/>
        <sz val="12"/>
        <rFont val="Times New Roman"/>
        <family val="1"/>
      </rPr>
      <t>1 00 00000 00 0000 000</t>
    </r>
  </si>
  <si>
    <r>
      <rPr>
        <b/>
        <sz val="12"/>
        <rFont val="Times New Roman"/>
        <family val="1"/>
      </rPr>
      <t>НАЛОГОВЫЕ И НЕНАЛОГОВЫЕ ДОХОДЫ</t>
    </r>
  </si>
  <si>
    <r>
      <rPr>
        <b/>
        <sz val="12"/>
        <rFont val="Times New Roman"/>
        <family val="1"/>
      </rPr>
      <t>1 01 00000 00 0000 000</t>
    </r>
  </si>
  <si>
    <r>
      <rPr>
        <b/>
        <sz val="12"/>
        <rFont val="Times New Roman"/>
        <family val="1"/>
      </rPr>
      <t>НАЛОГИ НА ПРИБЫЛЬ, ДОХОДЫ</t>
    </r>
  </si>
  <si>
    <r>
      <rPr>
        <sz val="12"/>
        <rFont val="Times New Roman"/>
        <family val="1"/>
      </rPr>
      <t>1 01 02000 01 0000 110</t>
    </r>
  </si>
  <si>
    <r>
      <rPr>
        <sz val="12"/>
        <rFont val="Times New Roman"/>
        <family val="1"/>
      </rPr>
      <t>Налог на доходы физических лиц</t>
    </r>
  </si>
  <si>
    <r>
      <rPr>
        <sz val="12"/>
        <rFont val="Times New Roman"/>
        <family val="1"/>
      </rPr>
      <t>1 01 02010 01 0000 110</t>
    </r>
  </si>
  <si>
    <r>
      <rPr>
        <sz val="12"/>
        <rFont val="Times New Roman"/>
        <family val="1"/>
      </rPr>
      <t xml:space="preserve">Налог  на  доходы  физических  лиц  с  доходов,  источником которых    является    налоговый    агент,    за    исключением доходов, в отношении которых исчисление и уплата налога
</t>
    </r>
    <r>
      <rPr>
        <sz val="12"/>
        <rFont val="Times New Roman"/>
        <family val="1"/>
      </rPr>
      <t>осуществляются  в  соответствии  со  статьями  227,  227.1  и 228 Налогового кодекса Российской Федерации</t>
    </r>
  </si>
  <si>
    <r>
      <rPr>
        <b/>
        <sz val="12"/>
        <rFont val="Times New Roman"/>
        <family val="1"/>
      </rPr>
      <t>1 05 00000 00 0000 000</t>
    </r>
  </si>
  <si>
    <r>
      <rPr>
        <b/>
        <sz val="12"/>
        <rFont val="Times New Roman"/>
        <family val="1"/>
      </rPr>
      <t>НАЛОГИ НА СОВОКУПНЫЙ ДОХОД</t>
    </r>
  </si>
  <si>
    <r>
      <rPr>
        <sz val="12"/>
        <rFont val="Times New Roman"/>
        <family val="1"/>
      </rPr>
      <t>1 05 03010 01 0000 110</t>
    </r>
  </si>
  <si>
    <r>
      <rPr>
        <sz val="12"/>
        <rFont val="Times New Roman"/>
        <family val="1"/>
      </rPr>
      <t>Единый сельскохозяйственный налог</t>
    </r>
  </si>
  <si>
    <r>
      <rPr>
        <b/>
        <sz val="12"/>
        <rFont val="Times New Roman"/>
        <family val="1"/>
      </rPr>
      <t>1 06 00000 00 0000 000</t>
    </r>
  </si>
  <si>
    <r>
      <rPr>
        <b/>
        <sz val="12"/>
        <rFont val="Times New Roman"/>
        <family val="1"/>
      </rPr>
      <t>НАЛОГИ НА ИМУЩЕСТВО</t>
    </r>
  </si>
  <si>
    <r>
      <rPr>
        <sz val="12"/>
        <rFont val="Times New Roman"/>
        <family val="1"/>
      </rPr>
      <t>1 06 01030 10 0000 110</t>
    </r>
  </si>
  <si>
    <r>
      <rPr>
        <sz val="12"/>
        <rFont val="Times New Roman"/>
        <family val="1"/>
      </rPr>
      <t>Налог   на   имущество   физических   лиц,   взимаемый   по ставкам,    применяемым    к    объектам    налогообложения, расположенным в границах сельских поселений</t>
    </r>
  </si>
  <si>
    <r>
      <rPr>
        <sz val="12"/>
        <rFont val="Times New Roman"/>
        <family val="1"/>
      </rPr>
      <t>1 06 06000 00 0000 110</t>
    </r>
  </si>
  <si>
    <r>
      <rPr>
        <sz val="12"/>
        <rFont val="Times New Roman"/>
        <family val="1"/>
      </rPr>
      <t>Земельный налог</t>
    </r>
  </si>
  <si>
    <r>
      <rPr>
        <sz val="12"/>
        <rFont val="Times New Roman"/>
        <family val="1"/>
      </rPr>
      <t>1 06 06033 10 0000 110</t>
    </r>
  </si>
  <si>
    <r>
      <rPr>
        <sz val="12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</si>
  <si>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2"/>
        <rFont val="Times New Roman"/>
        <family val="1"/>
      </rPr>
      <t>1 06 06043 10 0000 110</t>
    </r>
  </si>
  <si>
    <r>
      <rPr>
        <sz val="12"/>
        <rFont val="Times New Roman"/>
        <family val="1"/>
      </rPr>
      <t xml:space="preserve">Земельный налог с физических лиц, обладающих
</t>
    </r>
    <r>
      <rPr>
        <sz val="12"/>
        <rFont val="Times New Roman"/>
        <family val="1"/>
      </rPr>
      <t>земельным участком, расположенным в границах сельских поселений</t>
    </r>
  </si>
  <si>
    <r>
      <rPr>
        <b/>
        <sz val="12"/>
        <rFont val="Times New Roman"/>
        <family val="1"/>
      </rPr>
      <t>1 16 00000 00 0000 000</t>
    </r>
  </si>
  <si>
    <r>
      <rPr>
        <b/>
        <sz val="12"/>
        <rFont val="Times New Roman"/>
        <family val="1"/>
      </rPr>
      <t>ШТРАФЫ, САНКЦИИ, ВОЗМЕЩЕНИЕ УЩЕРБА</t>
    </r>
  </si>
  <si>
    <r>
      <rPr>
        <sz val="12"/>
        <rFont val="Times New Roman"/>
        <family val="1"/>
      </rPr>
      <t>1 16 02020 02 0000 140</t>
    </r>
  </si>
  <si>
    <r>
      <rPr>
        <sz val="12"/>
        <rFont val="Times New Roman"/>
        <family val="1"/>
      </rPr>
      <t xml:space="preserve">Административные    штрафы,    установленные    законами субъектов   Российской   Федерации   об   административных правонарушениях, за нарушение муниципальных правовых
</t>
    </r>
    <r>
      <rPr>
        <sz val="12"/>
        <rFont val="Times New Roman"/>
        <family val="1"/>
      </rPr>
      <t>актов</t>
    </r>
  </si>
  <si>
    <r>
      <rPr>
        <b/>
        <sz val="12"/>
        <rFont val="Times New Roman"/>
        <family val="1"/>
      </rPr>
      <t>2 00 00000 00 0000 000</t>
    </r>
  </si>
  <si>
    <r>
      <rPr>
        <b/>
        <sz val="12"/>
        <rFont val="Times New Roman"/>
        <family val="1"/>
      </rPr>
      <t>БЕЗВОЗМЕЗДНЫЕ ПОСТУПЛЕНИЯ</t>
    </r>
  </si>
  <si>
    <r>
      <rPr>
        <b/>
        <sz val="12"/>
        <rFont val="Times New Roman"/>
        <family val="2"/>
      </rPr>
      <t>Код</t>
    </r>
  </si>
  <si>
    <r>
      <rPr>
        <b/>
        <sz val="12"/>
        <rFont val="Times New Roman"/>
        <family val="2"/>
      </rPr>
      <t>Наименование кода вида доходов (группы, подгруппы, статьи, подстатьи, элемента), подвида доходов, статьи
(подстатьи) классификации операций сектора государственного
управления, относящихся к доходам бюджетов</t>
    </r>
  </si>
  <si>
    <r>
      <rPr>
        <b/>
        <sz val="12"/>
        <rFont val="Times New Roman"/>
        <family val="2"/>
      </rPr>
      <t>Сумм</t>
    </r>
    <r>
      <rPr>
        <sz val="12"/>
        <rFont val="Times New Roman"/>
        <family val="2"/>
      </rPr>
      <t>а</t>
    </r>
  </si>
  <si>
    <r>
      <rPr>
        <b/>
        <sz val="12"/>
        <rFont val="Times New Roman"/>
        <family val="2"/>
      </rPr>
      <t>Всего</t>
    </r>
  </si>
  <si>
    <r>
      <rPr>
        <b/>
        <sz val="12"/>
        <rFont val="Times New Roman"/>
        <family val="2"/>
      </rPr>
      <t>1 00 00000 00 0000 000</t>
    </r>
  </si>
  <si>
    <r>
      <rPr>
        <b/>
        <sz val="12"/>
        <rFont val="Times New Roman"/>
        <family val="2"/>
      </rPr>
      <t>НАЛОГОВЫЕ И НЕНАЛОГОВЫЕ ДОХОДЫ</t>
    </r>
  </si>
  <si>
    <r>
      <rPr>
        <b/>
        <sz val="12"/>
        <rFont val="Times New Roman"/>
        <family val="2"/>
      </rPr>
      <t>1 01 00000 00 0000 000</t>
    </r>
  </si>
  <si>
    <r>
      <rPr>
        <b/>
        <sz val="12"/>
        <rFont val="Times New Roman"/>
        <family val="2"/>
      </rPr>
      <t>НАЛОГИ НА ПРИБЫЛЬ, ДОХОДЫ</t>
    </r>
  </si>
  <si>
    <r>
      <rPr>
        <sz val="12"/>
        <rFont val="Times New Roman"/>
        <family val="2"/>
      </rPr>
      <t>1 01 02000 01 0000 110</t>
    </r>
  </si>
  <si>
    <r>
      <rPr>
        <sz val="12"/>
        <rFont val="Times New Roman"/>
        <family val="2"/>
      </rPr>
      <t>Налог на доходы физических лиц</t>
    </r>
  </si>
  <si>
    <r>
      <rPr>
        <sz val="12"/>
        <rFont val="Times New Roman"/>
        <family val="2"/>
      </rPr>
      <t>1 01 02010 01 0000 110</t>
    </r>
  </si>
  <si>
    <r>
      <rPr>
        <sz val="12"/>
        <rFont val="Times New Roman"/>
        <family val="2"/>
      </rPr>
      <t>Налог   на   доходы   физических   лиц   с   доходов,   источником   которых является   налоговый   агент,   за   исключением   доходов,   в   отношении которых исчисление и уплата налога осуществляются в соответствии со
статьями 227, 227.1 и 228 Налогового кодекса Российской Федерации</t>
    </r>
  </si>
  <si>
    <r>
      <rPr>
        <b/>
        <sz val="12"/>
        <rFont val="Times New Roman"/>
        <family val="2"/>
      </rPr>
      <t>1 06 00000 00 0000 000</t>
    </r>
  </si>
  <si>
    <r>
      <rPr>
        <b/>
        <sz val="12"/>
        <rFont val="Times New Roman"/>
        <family val="2"/>
      </rPr>
      <t>НАЛОГИ НА ИМУЩЕСТВО</t>
    </r>
  </si>
  <si>
    <r>
      <rPr>
        <sz val="12"/>
        <rFont val="Times New Roman"/>
        <family val="2"/>
      </rPr>
      <t>1 06 01030 10 0000 110</t>
    </r>
  </si>
  <si>
    <r>
      <rPr>
        <sz val="12"/>
        <rFont val="Times New Roman"/>
        <family val="2"/>
      </rPr>
      <t>Налог    на    имущество    физических    лиц,    взимаемый    по    ставкам,
применяемым к объектам налогообложения, расположенным в границах сельских поселений</t>
    </r>
  </si>
  <si>
    <r>
      <rPr>
        <sz val="12"/>
        <rFont val="Times New Roman"/>
        <family val="2"/>
      </rPr>
      <t>1 06 06000 00 0000 110</t>
    </r>
  </si>
  <si>
    <r>
      <rPr>
        <sz val="12"/>
        <rFont val="Times New Roman"/>
        <family val="2"/>
      </rPr>
      <t>Земельный налог</t>
    </r>
  </si>
  <si>
    <r>
      <rPr>
        <sz val="12"/>
        <rFont val="Times New Roman"/>
        <family val="2"/>
      </rPr>
      <t>1 06 06033 10 0000 110</t>
    </r>
  </si>
  <si>
    <r>
      <rPr>
        <sz val="12"/>
        <rFont val="Times New Roman"/>
        <family val="2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</si>
  <si>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2"/>
        <rFont val="Times New Roman"/>
        <family val="2"/>
      </rPr>
      <t>1 06 06043 10 0000 110</t>
    </r>
  </si>
  <si>
    <r>
      <rPr>
        <sz val="12"/>
        <rFont val="Times New Roman"/>
        <family val="2"/>
      </rPr>
      <t>Земельный налог с физических лиц, обладающих земельным участком,
расположенным в границах сельских поселений</t>
    </r>
  </si>
  <si>
    <r>
      <rPr>
        <b/>
        <sz val="12"/>
        <rFont val="Times New Roman"/>
        <family val="2"/>
      </rPr>
      <t>1 16 00000 00 0000 000</t>
    </r>
  </si>
  <si>
    <r>
      <rPr>
        <b/>
        <sz val="12"/>
        <rFont val="Times New Roman"/>
        <family val="2"/>
      </rPr>
      <t>ШТРАФЫ, САНКЦИИ, ВОЗМЕЩЕНИЕ УЩЕРБА</t>
    </r>
  </si>
  <si>
    <r>
      <rPr>
        <sz val="12"/>
        <rFont val="Times New Roman"/>
        <family val="2"/>
      </rPr>
      <t>1 16 02020 02 0000 140</t>
    </r>
  </si>
  <si>
    <r>
      <rPr>
        <sz val="12"/>
        <rFont val="Times New Roman"/>
        <family val="2"/>
      </rPr>
      <t>Административные штрафы, установленные законами субъектов
Российской Федерации об административных правонарушениях, за нарушение муниципальных правовых актов</t>
    </r>
  </si>
  <si>
    <r>
      <rPr>
        <b/>
        <sz val="12"/>
        <rFont val="Times New Roman"/>
        <family val="2"/>
      </rPr>
      <t>Наименование</t>
    </r>
  </si>
  <si>
    <r>
      <rPr>
        <b/>
        <sz val="12"/>
        <rFont val="Times New Roman"/>
        <family val="2"/>
      </rPr>
      <t>РзПр</t>
    </r>
  </si>
  <si>
    <r>
      <rPr>
        <b/>
        <sz val="12"/>
        <rFont val="Times New Roman"/>
        <family val="2"/>
      </rPr>
      <t>Цс</t>
    </r>
  </si>
  <si>
    <r>
      <rPr>
        <b/>
        <sz val="12"/>
        <rFont val="Times New Roman"/>
        <family val="2"/>
      </rPr>
      <t>Вр</t>
    </r>
  </si>
  <si>
    <r>
      <rPr>
        <b/>
        <sz val="12"/>
        <rFont val="Times New Roman"/>
        <family val="2"/>
      </rPr>
      <t>Сумма</t>
    </r>
  </si>
  <si>
    <r>
      <rPr>
        <b/>
        <sz val="12"/>
        <rFont val="Times New Roman"/>
        <family val="2"/>
      </rPr>
      <t>ВСЕГО</t>
    </r>
  </si>
  <si>
    <r>
      <rPr>
        <b/>
        <sz val="12"/>
        <rFont val="Times New Roman"/>
        <family val="2"/>
      </rPr>
      <t>ОБЩЕГОСУДАРСТВЕННЫЕ РАСХОДЫ</t>
    </r>
  </si>
  <si>
    <r>
      <rPr>
        <b/>
        <sz val="12"/>
        <rFont val="Times New Roman"/>
        <family val="2"/>
      </rPr>
      <t>Функционирование высшего должностного лица субъекта Российской Федерации и
муниципального образования</t>
    </r>
  </si>
  <si>
    <r>
      <rPr>
        <sz val="12"/>
        <rFont val="Times New Roman"/>
        <family val="2"/>
      </rPr>
      <t>Глава муниципального образования</t>
    </r>
  </si>
  <si>
    <r>
      <rPr>
        <sz val="12"/>
        <rFont val="Times New Roman"/>
        <family val="2"/>
      </rPr>
      <t>Расходы на выплаты персоналу в целях
обеспечения выполнения функций муниципальными органами</t>
    </r>
  </si>
  <si>
    <r>
      <rPr>
        <b/>
        <sz val="12"/>
        <rFont val="Times New Roman"/>
        <family val="2"/>
      </rPr>
      <t>Функционирование Правительства Российской Федерации, высших исполнительных органов государственной власти субъектов
Российской Федерации, местных администраций</t>
    </r>
  </si>
  <si>
    <r>
      <rPr>
        <sz val="12"/>
        <rFont val="Times New Roman"/>
        <family val="2"/>
      </rPr>
      <t>Аппараты органов государственной
власти Республики Башкортостан</t>
    </r>
  </si>
  <si>
    <r>
      <rPr>
        <sz val="12"/>
        <rFont val="Times New Roman"/>
        <family val="2"/>
      </rPr>
      <t>Закупка товаров, работ и услуг для муниципальных  нужд</t>
    </r>
  </si>
  <si>
    <r>
      <rPr>
        <b/>
        <sz val="12"/>
        <rFont val="Times New Roman"/>
        <family val="2"/>
      </rPr>
      <t>Резервные фонды</t>
    </r>
  </si>
  <si>
    <r>
      <rPr>
        <sz val="12"/>
        <rFont val="Times New Roman"/>
        <family val="2"/>
      </rPr>
      <t>Резервные фонды сельских поселений</t>
    </r>
  </si>
  <si>
    <r>
      <rPr>
        <sz val="12"/>
        <rFont val="Times New Roman"/>
        <family val="2"/>
      </rPr>
      <t>Иные бюджетные ассигнования</t>
    </r>
  </si>
  <si>
    <r>
      <rPr>
        <b/>
        <sz val="12"/>
        <rFont val="Times New Roman"/>
        <family val="2"/>
      </rPr>
      <t>НАЦИОНАЛЬНАЯ ЭКОНОМИКА</t>
    </r>
  </si>
  <si>
    <r>
      <rPr>
        <b/>
        <sz val="12"/>
        <rFont val="Times New Roman"/>
        <family val="2"/>
      </rPr>
      <t>Дорожное хозяйство (дорожные фонды)</t>
    </r>
  </si>
  <si>
    <r>
      <rPr>
        <sz val="12"/>
        <rFont val="Times New Roman"/>
        <family val="2"/>
      </rPr>
      <t>Дорожное хозяйство</t>
    </r>
  </si>
  <si>
    <r>
      <rPr>
        <sz val="12"/>
        <rFont val="Times New Roman"/>
        <family val="2"/>
      </rPr>
      <t>Прочая закупка товаров, работ и услуг для муниципальных нужд</t>
    </r>
  </si>
  <si>
    <r>
      <rPr>
        <b/>
        <sz val="12"/>
        <rFont val="Times New Roman"/>
        <family val="2"/>
      </rPr>
      <t>ЖИЛИЩНО-КОММУНАЛЬНОЕ ХОЗЯЙСТВО</t>
    </r>
  </si>
  <si>
    <r>
      <rPr>
        <b/>
        <sz val="12"/>
        <rFont val="Times New Roman"/>
        <family val="2"/>
      </rPr>
      <t>Благоустройство</t>
    </r>
  </si>
  <si>
    <r>
      <rPr>
        <sz val="12"/>
        <rFont val="Times New Roman"/>
        <family val="2"/>
      </rPr>
      <t>Уличное освещение</t>
    </r>
  </si>
  <si>
    <r>
      <rPr>
        <sz val="12"/>
        <rFont val="Times New Roman"/>
        <family val="2"/>
      </rPr>
      <t>Закупка товаров, работ и услуг для
муниципальных  нужд</t>
    </r>
  </si>
  <si>
    <r>
      <rPr>
        <b/>
        <sz val="12"/>
        <rFont val="Times New Roman"/>
        <family val="2"/>
      </rPr>
      <t>Другие вопросы в области жилищно-
коммунального хозяйства</t>
    </r>
  </si>
  <si>
    <r>
      <rPr>
        <sz val="12"/>
        <rFont val="Times New Roman"/>
        <family val="2"/>
      </rPr>
      <t>Мероприятия по благоустройству территорий населенных пунктов, коммунальному хозяйству, обеспечению мер пожарной безопасности, осуществлению  дорожной деятельности и охране окружающей среды в границах
сельских поселении</t>
    </r>
  </si>
  <si>
    <r>
      <rPr>
        <b/>
        <sz val="12"/>
        <rFont val="Times New Roman"/>
        <family val="2"/>
      </rPr>
      <t>МЕЖБЮДЖЕТНЫЕ ТРАНСФЕРТЫ ОБЩЕГО ХАРАКТЕРА БЮДЖЕТАМ
БЮДЖЕТНОЙ СИСТЕМЫ РФ</t>
    </r>
  </si>
  <si>
    <r>
      <rPr>
        <sz val="12"/>
        <rFont val="Times New Roman"/>
        <family val="2"/>
      </rPr>
      <t>Прочие межбюджетные трансферты</t>
    </r>
  </si>
  <si>
    <r>
      <rPr>
        <sz val="12"/>
        <rFont val="Times New Roman"/>
        <family val="2"/>
      </rPr>
      <t>Иные безвозмездные и безвозвратные перечисления</t>
    </r>
  </si>
  <si>
    <r>
      <rPr>
        <sz val="12"/>
        <rFont val="Times New Roman"/>
        <family val="2"/>
      </rPr>
      <t>Межбюджетные трансферты</t>
    </r>
  </si>
  <si>
    <r>
      <rPr>
        <sz val="12"/>
        <rFont val="Times New Roman"/>
        <family val="2"/>
      </rPr>
      <t>Наименование</t>
    </r>
  </si>
  <si>
    <r>
      <rPr>
        <sz val="12"/>
        <rFont val="Times New Roman"/>
        <family val="2"/>
      </rPr>
      <t>РзПр</t>
    </r>
  </si>
  <si>
    <r>
      <rPr>
        <sz val="12"/>
        <rFont val="Times New Roman"/>
        <family val="2"/>
      </rPr>
      <t>Цс</t>
    </r>
  </si>
  <si>
    <r>
      <rPr>
        <sz val="12"/>
        <rFont val="Times New Roman"/>
        <family val="2"/>
      </rPr>
      <t>Вр</t>
    </r>
  </si>
  <si>
    <r>
      <rPr>
        <sz val="12"/>
        <rFont val="Times New Roman"/>
        <family val="2"/>
      </rPr>
      <t>сумма</t>
    </r>
  </si>
  <si>
    <r>
      <rPr>
        <b/>
        <sz val="12"/>
        <rFont val="Times New Roman"/>
        <family val="2"/>
      </rPr>
      <t>Функционирование высшего должностного лица субъекта
Российской Федерации и муниципального образования</t>
    </r>
  </si>
  <si>
    <r>
      <rPr>
        <sz val="12"/>
        <rFont val="Times New Roman"/>
        <family val="2"/>
      </rPr>
      <t>Расходы на выплаты персоналу в целях обеспечения выполнения функций муниципальными органами</t>
    </r>
  </si>
  <si>
    <r>
      <rPr>
        <b/>
        <sz val="12"/>
        <rFont val="Times New Roman"/>
        <family val="2"/>
      </rPr>
      <t>Функционирование Правительства Российской Федерации, высших  исполнительных органов государственной власти
субъектов Российской Федерации, местных администраций</t>
    </r>
  </si>
  <si>
    <r>
      <rPr>
        <sz val="12"/>
        <rFont val="Times New Roman"/>
        <family val="2"/>
      </rPr>
      <t>Аппараты органов государственной власти Республики Башкортостан</t>
    </r>
  </si>
  <si>
    <r>
      <rPr>
        <b/>
        <sz val="11"/>
        <rFont val="Times New Roman"/>
        <family val="2"/>
      </rPr>
      <t>Резервные фонды</t>
    </r>
  </si>
  <si>
    <r>
      <rPr>
        <sz val="11"/>
        <rFont val="Times New Roman"/>
        <family val="1"/>
        <charset val="204"/>
      </rPr>
      <t>Резервные фонды сельских поселений</t>
    </r>
  </si>
  <si>
    <r>
      <rPr>
        <sz val="11"/>
        <rFont val="Times New Roman"/>
        <family val="1"/>
        <charset val="204"/>
      </rPr>
      <t>Иные бюджетные ассигнования</t>
    </r>
  </si>
  <si>
    <r>
      <rPr>
        <b/>
        <sz val="12"/>
        <rFont val="Times New Roman"/>
        <family val="2"/>
      </rPr>
      <t>УСЛОВНО УТВЕРЖДЕННЫЕ РАСХОДЫ</t>
    </r>
  </si>
  <si>
    <r>
      <rPr>
        <b/>
        <sz val="12"/>
        <rFont val="Times New Roman"/>
        <family val="2"/>
      </rPr>
      <t>Глава</t>
    </r>
  </si>
  <si>
    <r>
      <rPr>
        <b/>
        <sz val="12"/>
        <rFont val="Times New Roman"/>
        <family val="2"/>
      </rPr>
      <t>ЦС</t>
    </r>
  </si>
  <si>
    <r>
      <rPr>
        <b/>
        <sz val="12"/>
        <rFont val="Times New Roman"/>
        <family val="2"/>
      </rPr>
      <t>ВР</t>
    </r>
  </si>
  <si>
    <r>
      <rPr>
        <b/>
        <sz val="12"/>
        <rFont val="Times New Roman"/>
        <family val="2"/>
      </rPr>
      <t>АДМИНИСТРАЦИЯ СЕЛЬСКОГО ПОСЕЛЕНИЯ</t>
    </r>
  </si>
  <si>
    <r>
      <rPr>
        <sz val="12"/>
        <rFont val="Times New Roman"/>
        <family val="2"/>
      </rPr>
      <t>Расходы на выплаты персоналу в целях обеспечения выполнения
функций муниципальными органами</t>
    </r>
  </si>
  <si>
    <r>
      <rPr>
        <sz val="12"/>
        <rFont val="Times New Roman"/>
        <family val="2"/>
      </rPr>
      <t>Расходы на выплаты персоналу в
целях обеспечения выполнения функций муниципальными органами</t>
    </r>
  </si>
  <si>
    <r>
      <rPr>
        <b/>
        <sz val="12"/>
        <rFont val="Times New Roman"/>
        <family val="2"/>
      </rPr>
      <t>Дорожное хозяйство (дорожный
фонд)</t>
    </r>
  </si>
  <si>
    <r>
      <rPr>
        <sz val="12"/>
        <rFont val="Times New Roman"/>
        <family val="2"/>
      </rPr>
      <t>Мероприятия по осуществлению
дорожной деятельности в границах сельских поселении</t>
    </r>
  </si>
  <si>
    <r>
      <rPr>
        <b/>
        <sz val="12"/>
        <rFont val="Times New Roman"/>
        <family val="2"/>
      </rPr>
      <t>Другие вопросы в области жилищно-коммунального хозяйства</t>
    </r>
  </si>
  <si>
    <r>
      <rPr>
        <sz val="12"/>
        <rFont val="Times New Roman"/>
        <family val="2"/>
      </rPr>
  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
сельских поселении</t>
    </r>
  </si>
  <si>
    <r>
      <rPr>
        <b/>
        <sz val="12"/>
        <rFont val="Times New Roman"/>
        <family val="2"/>
      </rPr>
      <t>МЕЖБЮДЖЕТНЫЕ ТРАНСФЕРТЫ ОБЩЕГО ХАРАКТЕРАБЮДЖЕТАМ
БЮДЖЕТНОЙ СИСТЕМЫ РФ</t>
    </r>
  </si>
  <si>
    <r>
      <rPr>
        <b/>
        <sz val="12"/>
        <rFont val="Times New Roman"/>
        <family val="2"/>
      </rPr>
      <t>Прочие межбюджетные трансферты</t>
    </r>
  </si>
  <si>
    <t>2024 год</t>
  </si>
  <si>
    <r>
      <rPr>
        <sz val="12"/>
        <rFont val="Times New Roman"/>
        <family val="2"/>
      </rPr>
      <t>Аппараты органов государственной власти Республики
Башкортостан</t>
    </r>
  </si>
  <si>
    <r>
      <rPr>
        <b/>
        <sz val="12"/>
        <rFont val="Times New Roman"/>
        <family val="2"/>
      </rPr>
      <t>ЦСР</t>
    </r>
  </si>
  <si>
    <r>
      <rPr>
        <sz val="12"/>
        <rFont val="Times New Roman"/>
        <family val="2"/>
      </rPr>
      <t>Мероприятия по осуществлению  дорожной
деятельности в границах сельских поселении</t>
    </r>
  </si>
  <si>
    <r>
      <rPr>
        <sz val="12"/>
        <rFont val="Times New Roman"/>
        <family val="2"/>
      </rPr>
      <t>Мероприятия по благоустройству территорий населенных пунктов, коммунальному хозяйству, обеспечению мер пожарной безопасности, осуществлению  дорожной деятельности и охране окружающей среды в границах сельских
поселении</t>
    </r>
  </si>
  <si>
    <r>
      <rPr>
        <b/>
        <sz val="12"/>
        <rFont val="Times New Roman"/>
        <family val="2"/>
      </rPr>
      <t>Непрограммные расходы</t>
    </r>
  </si>
  <si>
    <r>
      <rPr>
        <sz val="12"/>
        <rFont val="Times New Roman"/>
        <family val="2"/>
      </rPr>
      <t>Аппараты органов государственной власти
Республики Башкортостан</t>
    </r>
  </si>
  <si>
    <r>
      <rPr>
        <sz val="12"/>
        <rFont val="Times New Roman"/>
        <family val="2"/>
      </rPr>
      <t>Расходы на выплаты персоналу в целях обеспечения выполнения функций
муниципальными органами</t>
    </r>
  </si>
  <si>
    <r>
      <rPr>
        <sz val="12"/>
        <rFont val="Times New Roman"/>
        <family val="2"/>
      </rPr>
      <t>Резервный фонд</t>
    </r>
  </si>
  <si>
    <r>
      <rPr>
        <sz val="12"/>
        <rFont val="Times New Roman"/>
        <family val="2"/>
      </rPr>
      <t>Иные безвозмездные и безвозвратные
перечисления</t>
    </r>
  </si>
  <si>
    <t>2024
год</t>
  </si>
  <si>
    <r>
      <rPr>
        <sz val="12"/>
        <rFont val="Times New Roman"/>
        <family val="2"/>
      </rPr>
      <t>Условно утвержденные расходы</t>
    </r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</si>
  <si>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</si>
  <si>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</si>
  <si>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</si>
  <si>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ГОСУДАРСТВЕННАЯ ПОШЛИНА</t>
  </si>
  <si>
    <t>2 02 16001 10 0000 150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</si>
  <si>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</si>
  <si>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</si>
  <si>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</si>
  <si>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</si>
  <si>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</si>
  <si>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</si>
  <si>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</si>
  <si>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2 00 00000 00 0000 000</t>
  </si>
  <si>
    <t>БЕЗВОЗМЕЗДНЫЕ ПОСТУПЛЕНИЯ</t>
  </si>
  <si>
    <t xml:space="preserve">2 02 16001 10 0000 150  </t>
  </si>
  <si>
    <t>НАЦИОНАЛЬНАЯ ОБОРОНА</t>
  </si>
  <si>
    <t>Мобилизационная и вневойсковая подготовка</t>
  </si>
  <si>
    <t>Осуществление первичного воинского учета  на территориях, где отсутствуют военные комиссариаты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</si>
  <si>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</si>
  <si>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муниципальных  нужд</t>
  </si>
  <si>
    <t>Осуществление первичного воинского учета  на территориях , где отсутствуют военные комиссариаты</t>
  </si>
  <si>
    <t>Расходы на выплаты персоналу в целях
обеспечения выполнения функций муниципальными органами</t>
  </si>
  <si>
    <t>Ведомственная структура расходов бюджета
сельского поселения Кош-Елгинский сельсовет муниципального района Бижбулякский район Республики Башкортостан на 2023 год</t>
  </si>
  <si>
    <t>(руб.)</t>
  </si>
  <si>
    <t>Поступления
доходов в бюджет  сельского поселения Кош-Елгинский сельсовет  муниципального района Бижбулякский район Республики Башкортостан на 2023 год</t>
  </si>
  <si>
    <r>
      <rPr>
        <sz val="10"/>
        <rFont val="Times New Roman"/>
        <family val="1"/>
      </rPr>
      <t>(руб</t>
    </r>
    <r>
      <rPr>
        <sz val="10"/>
        <rFont val="Arial"/>
        <family val="2"/>
      </rPr>
      <t>.)</t>
    </r>
  </si>
  <si>
    <r>
      <rPr>
        <sz val="12"/>
        <rFont val="Times New Roman"/>
        <family val="2"/>
      </rPr>
      <t>1 01 02030 01 0000 110</t>
    </r>
  </si>
  <si>
    <r>
      <rPr>
        <sz val="12"/>
        <rFont val="Times New Roman"/>
        <family val="2"/>
      </rPr>
      <t>Налог  на  доходы  физических  лиц  с  доходов,  полученных  физическими
лицами  в  соответствии  со  статьей  228  Налогового  кодекса  Российской Федерации</t>
    </r>
  </si>
  <si>
    <r>
      <rPr>
        <sz val="12"/>
        <rFont val="Times New Roman"/>
        <family val="1"/>
      </rPr>
      <t>1 01 02030 01 0000 110</t>
    </r>
  </si>
  <si>
    <r>
      <rPr>
        <sz val="12"/>
        <rFont val="Times New Roman"/>
        <family val="1"/>
      </rPr>
      <t xml:space="preserve">Налог  на  доходы  физических  лиц  с  доходов,  полученных физическими   лицами   в   соответствии   со   статьей   228
</t>
    </r>
    <r>
      <rPr>
        <sz val="12"/>
        <rFont val="Times New Roman"/>
        <family val="1"/>
      </rPr>
      <t>Налогового кодекса Российской Федерации</t>
    </r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</si>
  <si>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</si>
  <si>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</si>
  <si>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</si>
  <si>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 от сдачи в аренду земельных участков,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</si>
  <si>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
доходов в бюджет сельского поселения Кош-Елгинский сельсовет  муниципального района Бижбулякский район Республики Башкортостан на плановый период  2024 и 2025 годов
(руб.)</t>
  </si>
  <si>
    <t>Распределение бюджетных ассигнований  по разделам и подразделам, целевым статьям (муниципальным программам и непрограммным направлениям деятельности) и группам
видов расходов классификации расходов бюджета на 2023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</si>
  <si>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</si>
  <si>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муниципальных нужд</t>
  </si>
  <si>
    <t>Программа  социально-экономического развития сельского поселения Кош-Елгинский сельсовет муниципального района Бижбулякский район Республики Башкортостан на 2023 год</t>
  </si>
  <si>
    <t>Распределение бюджетных ассигнований бюджета сельского поселения Кош-Елгинский сельсовет муниципального района Бижбулякский район Республики Башкортостан на 2023 год по целевым статьям (муниципальным программам сельского поселения Кош-Елгинский сельсовет муниципального района Бижбулякский район Республики Башкортостан и непрограммным направлениям деятельности), группам видов расходов классификации расходов бюджетов
(руб.)</t>
  </si>
  <si>
    <t>Распределение бюджетных ассигнований
по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плановый период 2024 и 2025 годов</t>
  </si>
  <si>
    <t>2025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</si>
  <si>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</si>
  <si>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</si>
  <si>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Ведомственная структура расходов
бюджета сельского поселения Кош-Елгинский сельсовет муниципального района Бижбулякский район Республики Башкортостан                                                                               на плановый период 2024 и 2025 годов
(руб.)</t>
  </si>
  <si>
    <t>Распределение бюджетных ассигнований бюджета сельского поселения Кош-Елгинский сельсовет муниципального района Бижбулякский район Республики Башкортостан на плановый период 2024 и 2025 годов по целевым статьям (муниципальным программам сельского поселения Кош-Елгинский сельсовет муниципального района Бижбулякский район Республики Башкортостан и непрограммным направлениям деятельности), группам видов расходов классификации расходов бюджетов
(руб.)</t>
  </si>
  <si>
    <t>2025
год</t>
  </si>
  <si>
    <t>Программа  социально- экономического развития сельского поселения Кош-Елгинский сельсовет муниципального района Бижбулякский район Республики Башкортостан на 2024-2025 годы</t>
  </si>
  <si>
    <t xml:space="preserve">Приложение  №8                                                         к  решению Совета сельского поселения
Кош-Елгинский сельсовет муниципального района Бижбулякский район Республики Башкортостан                              от 26 декабря  2022 года № 91/29-28 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
</t>
  </si>
  <si>
    <t xml:space="preserve">Приложение  № 7                                                           к решению Совета сельского поселения
Кош-Елгинский сельсовет муниципального района Бижбулякский район Республики Башкортостан             от 26  декабря  2022 года № 91/29-28 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
</t>
  </si>
  <si>
    <t>Приложение  №6                                                                                         к  решению Совета сельского поселения
Кош-Елгинский сельсовет муниципального района Бижбулякский район Республики Башкортостан                                                                                                  от 26 декабря  2022 года № 91/29-28 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</t>
  </si>
  <si>
    <t xml:space="preserve">Приложение  №5                                                                                                 к  решению Совета сельского поселения
Кош-Елгинский сельсовет муниципального района Бижбулякский район Республики Башкортостан            от 26 декабря  2022 года    № 91/29-28 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
период 2024 и 2025 годов»
</t>
  </si>
  <si>
    <t xml:space="preserve">Приложение  № 4                                                                                                                                    к  решению Совета сельского поселения
Кош-Елгинский сельсовет муниципального района Бижбулякский район Республики Башкортостан                                                                                          от      26   декабря  2022 года № 91/29-28 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
</t>
  </si>
  <si>
    <t xml:space="preserve">Приложение  №3                                                                       к  решению Совета сельского поселения
Кош-Елгинский сельсовет муниципального района                                                                                                                                           Бижбулякский район Республики Башкортостан от      26  декабря  2022 года  №  91/29-28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
</t>
  </si>
  <si>
    <t xml:space="preserve">Приложение  № 2                                                             к  решению Совета сельского поселения
Кош-Елгинский сельсовет муниципального района Бижбулякский район Республики Башкортостан от     26 декабря  2022 года №  91/29-28                        
«О бюджете сельского поселения Кош-Елгинский сельсовет муниципального района Бижбулякский район Республики Башкортостан на 2023 год и на плановый период 2024 и 2025 годов»
</t>
  </si>
  <si>
    <t xml:space="preserve">       Приложение  № 1                                                                                                                                                                   к  решению Совета сельского поселения
Кош-Елгинский сельсовет муниципального района                                                                                                  Бижбулякский район Республики Башкортостан                                                                                                                       от     26    декабря  2022 года № 91/29-28                         
«О бюджете сельского поселения Кош-Елгинский сельсовет                                                                            муниципального района Бижбулякский район                                                                                                  Республики Башкортостан на 2023 год и на                                                                                                               плановый период 2024 и 2025 годов»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</si>
</sst>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"/>
  </numFmts>
  <fonts count="24">
    <font>
      <sz val="10"/>
      <color rgb="FF000000"/>
      <name val="Times New Roman"/>
      <family val="2"/>
      <charset val="204"/>
    </font>
    <font>
      <b/>
      <sz val="11"/>
      <name val="Times New Roman"/>
      <family val="2"/>
    </font>
    <font>
      <b/>
      <sz val="12"/>
      <name val="Times New Roman"/>
      <family val="2"/>
    </font>
    <font>
      <b/>
      <sz val="11"/>
      <color rgb="FF000000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204"/>
    </font>
    <font>
      <b/>
      <sz val="12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 indent="5"/>
    </xf>
    <xf numFmtId="1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vertical="top" shrinkToFit="1"/>
    </xf>
    <xf numFmtId="164" fontId="10" fillId="0" borderId="1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vertical="top" shrinkToFit="1"/>
    </xf>
    <xf numFmtId="165" fontId="10" fillId="0" borderId="1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0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top" indent="1" shrinkToFit="1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left" vertical="top" indent="1" shrinkToFit="1"/>
    </xf>
    <xf numFmtId="1" fontId="6" fillId="0" borderId="1" xfId="0" applyNumberFormat="1" applyFont="1" applyFill="1" applyBorder="1" applyAlignment="1">
      <alignment horizontal="right" vertical="top" indent="1" shrinkToFit="1"/>
    </xf>
    <xf numFmtId="1" fontId="10" fillId="0" borderId="1" xfId="0" applyNumberFormat="1" applyFont="1" applyFill="1" applyBorder="1" applyAlignment="1">
      <alignment horizontal="left" vertical="top" indent="1" shrinkToFit="1"/>
    </xf>
    <xf numFmtId="166" fontId="10" fillId="0" borderId="1" xfId="0" applyNumberFormat="1" applyFont="1" applyFill="1" applyBorder="1" applyAlignment="1">
      <alignment horizontal="center" vertical="top" shrinkToFit="1"/>
    </xf>
    <xf numFmtId="166" fontId="6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 indent="8"/>
    </xf>
    <xf numFmtId="0" fontId="2" fillId="0" borderId="1" xfId="0" applyFont="1" applyFill="1" applyBorder="1" applyAlignment="1">
      <alignment horizontal="righ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1" fontId="6" fillId="0" borderId="1" xfId="0" applyNumberFormat="1" applyFont="1" applyFill="1" applyBorder="1" applyAlignment="1">
      <alignment horizontal="left" vertical="top" indent="2" shrinkToFit="1"/>
    </xf>
    <xf numFmtId="0" fontId="2" fillId="0" borderId="1" xfId="0" applyFont="1" applyFill="1" applyBorder="1" applyAlignment="1">
      <alignment horizontal="right" vertical="top" wrapText="1" indent="1"/>
    </xf>
    <xf numFmtId="166" fontId="10" fillId="0" borderId="1" xfId="0" applyNumberFormat="1" applyFont="1" applyFill="1" applyBorder="1" applyAlignment="1">
      <alignment horizontal="left" vertical="top" indent="2" shrinkToFit="1"/>
    </xf>
    <xf numFmtId="166" fontId="6" fillId="0" borderId="1" xfId="0" applyNumberFormat="1" applyFont="1" applyFill="1" applyBorder="1" applyAlignment="1">
      <alignment horizontal="left" vertical="top" indent="2" shrinkToFit="1"/>
    </xf>
    <xf numFmtId="166" fontId="6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 indent="9"/>
    </xf>
    <xf numFmtId="0" fontId="0" fillId="0" borderId="2" xfId="0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justify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justify" vertical="top" wrapText="1"/>
    </xf>
    <xf numFmtId="0" fontId="19" fillId="0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6" fontId="6" fillId="0" borderId="4" xfId="0" applyNumberFormat="1" applyFont="1" applyFill="1" applyBorder="1" applyAlignment="1">
      <alignment horizontal="left" vertical="top" indent="1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66" fontId="10" fillId="0" borderId="2" xfId="0" applyNumberFormat="1" applyFont="1" applyFill="1" applyBorder="1" applyAlignment="1">
      <alignment horizontal="left" vertical="top" indent="1" shrinkToFit="1"/>
    </xf>
    <xf numFmtId="1" fontId="6" fillId="0" borderId="7" xfId="0" applyNumberFormat="1" applyFont="1" applyFill="1" applyBorder="1" applyAlignment="1">
      <alignment horizontal="center" vertical="top" shrinkToFit="1"/>
    </xf>
    <xf numFmtId="1" fontId="19" fillId="0" borderId="7" xfId="0" applyNumberFormat="1" applyFont="1" applyFill="1" applyBorder="1" applyAlignment="1">
      <alignment horizontal="center" vertical="top" shrinkToFit="1"/>
    </xf>
    <xf numFmtId="0" fontId="9" fillId="0" borderId="4" xfId="0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vertical="top" shrinkToFit="1"/>
    </xf>
    <xf numFmtId="165" fontId="6" fillId="0" borderId="4" xfId="0" applyNumberFormat="1" applyFont="1" applyFill="1" applyBorder="1" applyAlignment="1">
      <alignment horizontal="center" vertical="top" shrinkToFit="1"/>
    </xf>
    <xf numFmtId="165" fontId="15" fillId="0" borderId="7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shrinkToFit="1"/>
    </xf>
    <xf numFmtId="1" fontId="10" fillId="0" borderId="2" xfId="0" applyNumberFormat="1" applyFont="1" applyFill="1" applyBorder="1" applyAlignment="1">
      <alignment horizontal="center" vertical="top" shrinkToFit="1"/>
    </xf>
    <xf numFmtId="166" fontId="10" fillId="0" borderId="2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166" fontId="10" fillId="0" borderId="7" xfId="0" applyNumberFormat="1" applyFont="1" applyFill="1" applyBorder="1" applyAlignment="1">
      <alignment horizontal="left" vertical="top" indent="1" shrinkToFit="1"/>
    </xf>
    <xf numFmtId="166" fontId="15" fillId="0" borderId="7" xfId="0" applyNumberFormat="1" applyFont="1" applyFill="1" applyBorder="1" applyAlignment="1">
      <alignment horizontal="center" vertical="top" wrapText="1"/>
    </xf>
    <xf numFmtId="166" fontId="19" fillId="0" borderId="7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shrinkToFit="1"/>
    </xf>
    <xf numFmtId="164" fontId="6" fillId="0" borderId="2" xfId="0" applyNumberFormat="1" applyFont="1" applyFill="1" applyBorder="1" applyAlignment="1">
      <alignment horizontal="center" vertical="top" shrinkToFit="1"/>
    </xf>
    <xf numFmtId="164" fontId="10" fillId="0" borderId="7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" fontId="10" fillId="0" borderId="4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left" wrapText="1"/>
    </xf>
    <xf numFmtId="0" fontId="20" fillId="0" borderId="7" xfId="0" applyFont="1" applyFill="1" applyBorder="1" applyAlignment="1">
      <alignment horizontal="left" vertical="top" wrapText="1"/>
    </xf>
    <xf numFmtId="166" fontId="10" fillId="0" borderId="12" xfId="0" applyNumberFormat="1" applyFont="1" applyFill="1" applyBorder="1" applyAlignment="1">
      <alignment horizontal="left" vertical="top" indent="1" shrinkToFit="1"/>
    </xf>
    <xf numFmtId="166" fontId="6" fillId="0" borderId="2" xfId="0" applyNumberFormat="1" applyFont="1" applyFill="1" applyBorder="1" applyAlignment="1">
      <alignment horizontal="left" vertical="top" indent="1" shrinkToFit="1"/>
    </xf>
    <xf numFmtId="0" fontId="17" fillId="0" borderId="7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 wrapText="1"/>
    </xf>
    <xf numFmtId="0" fontId="0" fillId="0" borderId="1" xfId="0" applyFill="1" applyBorder="1" applyAlignment="1">
      <alignment horizontal="left" vertical="distributed" wrapText="1"/>
    </xf>
    <xf numFmtId="0" fontId="0" fillId="0" borderId="4" xfId="0" applyFill="1" applyBorder="1" applyAlignment="1">
      <alignment horizontal="left" vertical="distributed" wrapText="1"/>
    </xf>
    <xf numFmtId="0" fontId="15" fillId="0" borderId="7" xfId="0" applyFont="1" applyFill="1" applyBorder="1" applyAlignment="1">
      <alignment horizontal="left" vertical="distributed" wrapText="1"/>
    </xf>
    <xf numFmtId="0" fontId="4" fillId="0" borderId="2" xfId="0" applyFont="1" applyFill="1" applyBorder="1" applyAlignment="1">
      <alignment horizontal="left" vertical="distributed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shrinkToFit="1"/>
    </xf>
    <xf numFmtId="4" fontId="17" fillId="0" borderId="7" xfId="0" applyNumberFormat="1" applyFont="1" applyFill="1" applyBorder="1" applyAlignment="1">
      <alignment horizontal="center" vertical="top" wrapText="1"/>
    </xf>
    <xf numFmtId="4" fontId="23" fillId="0" borderId="7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5" fillId="0" borderId="4" xfId="0" applyNumberFormat="1" applyFont="1" applyFill="1" applyBorder="1" applyAlignment="1">
      <alignment horizontal="center" vertical="center" shrinkToFit="1"/>
    </xf>
    <xf numFmtId="4" fontId="17" fillId="0" borderId="7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4" fontId="3" fillId="0" borderId="4" xfId="0" applyNumberFormat="1" applyFont="1" applyFill="1" applyBorder="1" applyAlignment="1">
      <alignment horizontal="center" vertical="top" shrinkToFit="1"/>
    </xf>
    <xf numFmtId="4" fontId="15" fillId="0" borderId="7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center" vertical="top" shrinkToFit="1"/>
    </xf>
    <xf numFmtId="4" fontId="6" fillId="0" borderId="4" xfId="0" applyNumberFormat="1" applyFont="1" applyFill="1" applyBorder="1" applyAlignment="1">
      <alignment horizontal="center" vertical="top" shrinkToFit="1"/>
    </xf>
    <xf numFmtId="4" fontId="19" fillId="0" borderId="7" xfId="0" applyNumberFormat="1" applyFont="1" applyFill="1" applyBorder="1" applyAlignment="1">
      <alignment horizontal="center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shrinkToFit="1"/>
    </xf>
    <xf numFmtId="4" fontId="6" fillId="0" borderId="7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right" vertical="top" indent="1" shrinkToFit="1"/>
    </xf>
    <xf numFmtId="4" fontId="10" fillId="0" borderId="4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 indent="2"/>
    </xf>
    <xf numFmtId="0" fontId="19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>
      <alignment horizontal="center" vertical="center" shrinkToFit="1"/>
    </xf>
    <xf numFmtId="4" fontId="0" fillId="0" borderId="1" xfId="0" applyNumberFormat="1" applyFill="1" applyBorder="1" applyAlignment="1">
      <alignment horizontal="center" wrapText="1"/>
    </xf>
    <xf numFmtId="4" fontId="19" fillId="0" borderId="7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left" vertical="distributed" wrapText="1"/>
    </xf>
    <xf numFmtId="49" fontId="4" fillId="0" borderId="1" xfId="0" applyNumberFormat="1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15" fillId="0" borderId="7" xfId="0" applyFont="1" applyFill="1" applyBorder="1" applyAlignment="1">
      <alignment horizontal="left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shrinkToFit="1"/>
    </xf>
    <xf numFmtId="4" fontId="6" fillId="0" borderId="7" xfId="0" applyNumberFormat="1" applyFont="1" applyFill="1" applyBorder="1" applyAlignment="1">
      <alignment horizontal="center" vertical="top" shrinkToFit="1"/>
    </xf>
    <xf numFmtId="4" fontId="6" fillId="0" borderId="5" xfId="0" applyNumberFormat="1" applyFont="1" applyFill="1" applyBorder="1" applyAlignment="1">
      <alignment horizontal="center" vertical="top" shrinkToFit="1"/>
    </xf>
    <xf numFmtId="4" fontId="6" fillId="0" borderId="6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center" vertical="top" shrinkToFit="1"/>
    </xf>
    <xf numFmtId="4" fontId="10" fillId="0" borderId="7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4" fontId="6" fillId="0" borderId="8" xfId="0" applyNumberFormat="1" applyFont="1" applyFill="1" applyBorder="1" applyAlignment="1">
      <alignment horizontal="center" vertical="top" shrinkToFit="1"/>
    </xf>
    <xf numFmtId="4" fontId="6" fillId="0" borderId="9" xfId="0" applyNumberFormat="1" applyFont="1" applyFill="1" applyBorder="1" applyAlignment="1">
      <alignment horizontal="center" vertical="top" shrinkToFit="1"/>
    </xf>
    <xf numFmtId="4" fontId="19" fillId="0" borderId="7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4" fontId="10" fillId="0" borderId="10" xfId="0" applyNumberFormat="1" applyFont="1" applyFill="1" applyBorder="1" applyAlignment="1">
      <alignment horizontal="center" vertical="top" shrinkToFit="1"/>
    </xf>
    <xf numFmtId="4" fontId="10" fillId="0" borderId="11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 indent="10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 indent="3"/>
    </xf>
    <xf numFmtId="0" fontId="4" fillId="0" borderId="2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6" fillId="0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1" fontId="6" fillId="0" borderId="5" xfId="0" applyNumberFormat="1" applyFont="1" applyFill="1" applyBorder="1" applyAlignment="1">
      <alignment horizontal="center" vertical="top" shrinkToFit="1"/>
    </xf>
    <xf numFmtId="1" fontId="6" fillId="0" borderId="6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B1" sqref="B1:C1"/>
    </sheetView>
  </sheetViews>
  <sheetFormatPr defaultRowHeight="13.2"/>
  <cols>
    <col min="1" max="1" width="28.109375" customWidth="1"/>
    <col min="2" max="2" width="72.109375" customWidth="1"/>
    <col min="3" max="3" width="19.77734375" customWidth="1"/>
    <col min="4" max="4" width="10.44140625" customWidth="1"/>
  </cols>
  <sheetData>
    <row r="1" spans="1:5" ht="120.75" customHeight="1">
      <c r="A1" s="14"/>
      <c r="B1" s="164" t="s">
        <v>180</v>
      </c>
      <c r="C1" s="164"/>
      <c r="D1" s="158"/>
      <c r="E1" s="159"/>
    </row>
    <row r="2" spans="1:5" ht="50.25" customHeight="1">
      <c r="A2" s="160" t="s">
        <v>149</v>
      </c>
      <c r="B2" s="161"/>
      <c r="C2" s="161"/>
      <c r="D2" s="1"/>
    </row>
    <row r="3" spans="1:5" ht="14.25" customHeight="1">
      <c r="A3" s="162" t="s">
        <v>150</v>
      </c>
      <c r="B3" s="163"/>
      <c r="C3" s="163"/>
      <c r="D3" s="13"/>
    </row>
    <row r="4" spans="1:5" ht="77.099999999999994" customHeight="1">
      <c r="A4" s="2" t="s">
        <v>0</v>
      </c>
      <c r="B4" s="2" t="s">
        <v>1</v>
      </c>
      <c r="C4" s="3" t="s">
        <v>2</v>
      </c>
      <c r="D4" s="4"/>
    </row>
    <row r="5" spans="1:5" ht="17.25" customHeight="1">
      <c r="A5" s="5"/>
      <c r="B5" s="6" t="s">
        <v>3</v>
      </c>
      <c r="C5" s="128">
        <f>C6+C24</f>
        <v>3972000</v>
      </c>
      <c r="D5" s="7"/>
    </row>
    <row r="6" spans="1:5" ht="17.25" customHeight="1">
      <c r="A6" s="6" t="s">
        <v>4</v>
      </c>
      <c r="B6" s="6" t="s">
        <v>5</v>
      </c>
      <c r="C6" s="128">
        <f>C7+C11+C13+C20+C22+C18</f>
        <v>418500</v>
      </c>
      <c r="D6" s="7"/>
    </row>
    <row r="7" spans="1:5" ht="18.899999999999999" customHeight="1">
      <c r="A7" s="6" t="s">
        <v>6</v>
      </c>
      <c r="B7" s="6" t="s">
        <v>7</v>
      </c>
      <c r="C7" s="128">
        <f>C8</f>
        <v>45000</v>
      </c>
      <c r="D7" s="7"/>
    </row>
    <row r="8" spans="1:5" ht="17.25" customHeight="1">
      <c r="A8" s="8" t="s">
        <v>8</v>
      </c>
      <c r="B8" s="8" t="s">
        <v>9</v>
      </c>
      <c r="C8" s="129">
        <f>C9+C10</f>
        <v>45000</v>
      </c>
      <c r="D8" s="7"/>
    </row>
    <row r="9" spans="1:5" ht="81.75" customHeight="1">
      <c r="A9" s="8" t="s">
        <v>10</v>
      </c>
      <c r="B9" s="9" t="s">
        <v>11</v>
      </c>
      <c r="C9" s="130">
        <v>44000</v>
      </c>
      <c r="D9" s="4"/>
    </row>
    <row r="10" spans="1:5" ht="51.75" customHeight="1">
      <c r="A10" s="8" t="s">
        <v>153</v>
      </c>
      <c r="B10" s="9" t="s">
        <v>154</v>
      </c>
      <c r="C10" s="125">
        <v>1000</v>
      </c>
      <c r="D10" s="7"/>
    </row>
    <row r="11" spans="1:5" ht="17.25" customHeight="1">
      <c r="A11" s="6" t="s">
        <v>12</v>
      </c>
      <c r="B11" s="6" t="s">
        <v>13</v>
      </c>
      <c r="C11" s="128">
        <f>C12</f>
        <v>0</v>
      </c>
      <c r="D11" s="7"/>
    </row>
    <row r="12" spans="1:5" ht="17.25" customHeight="1">
      <c r="A12" s="8" t="s">
        <v>14</v>
      </c>
      <c r="B12" s="8" t="s">
        <v>15</v>
      </c>
      <c r="C12" s="129">
        <v>0</v>
      </c>
      <c r="D12" s="7"/>
    </row>
    <row r="13" spans="1:5" ht="21" customHeight="1">
      <c r="A13" s="6" t="s">
        <v>16</v>
      </c>
      <c r="B13" s="6" t="s">
        <v>17</v>
      </c>
      <c r="C13" s="128">
        <f>C14+C15</f>
        <v>364000</v>
      </c>
      <c r="D13" s="10"/>
    </row>
    <row r="14" spans="1:5" ht="47.25" customHeight="1">
      <c r="A14" s="8" t="s">
        <v>18</v>
      </c>
      <c r="B14" s="8" t="s">
        <v>19</v>
      </c>
      <c r="C14" s="130">
        <v>24000</v>
      </c>
      <c r="D14" s="7"/>
    </row>
    <row r="15" spans="1:5" ht="20.25" customHeight="1">
      <c r="A15" s="8" t="s">
        <v>20</v>
      </c>
      <c r="B15" s="8" t="s">
        <v>21</v>
      </c>
      <c r="C15" s="129">
        <f>C16+C17</f>
        <v>340000</v>
      </c>
      <c r="D15" s="10"/>
    </row>
    <row r="16" spans="1:5" ht="34.5" customHeight="1">
      <c r="A16" s="8" t="s">
        <v>22</v>
      </c>
      <c r="B16" s="8" t="s">
        <v>23</v>
      </c>
      <c r="C16" s="129">
        <v>33000</v>
      </c>
      <c r="D16" s="10"/>
    </row>
    <row r="17" spans="1:4" ht="51" customHeight="1">
      <c r="A17" s="56" t="s">
        <v>24</v>
      </c>
      <c r="B17" s="57" t="s">
        <v>25</v>
      </c>
      <c r="C17" s="131">
        <v>307000</v>
      </c>
      <c r="D17" s="10"/>
    </row>
    <row r="18" spans="1:4" ht="49.5" customHeight="1">
      <c r="A18" s="67" t="s">
        <v>155</v>
      </c>
      <c r="B18" s="68" t="s">
        <v>156</v>
      </c>
      <c r="C18" s="126">
        <f>C19</f>
        <v>7000</v>
      </c>
      <c r="D18" s="10"/>
    </row>
    <row r="19" spans="1:4" ht="80.25" customHeight="1">
      <c r="A19" s="124" t="s">
        <v>157</v>
      </c>
      <c r="B19" s="66" t="s">
        <v>158</v>
      </c>
      <c r="C19" s="127">
        <v>7000</v>
      </c>
    </row>
    <row r="20" spans="1:4" ht="20.25" customHeight="1">
      <c r="A20" s="63" t="s">
        <v>127</v>
      </c>
      <c r="B20" s="67" t="s">
        <v>128</v>
      </c>
      <c r="C20" s="132">
        <f>C21</f>
        <v>1000</v>
      </c>
    </row>
    <row r="21" spans="1:4" ht="62.25" customHeight="1">
      <c r="A21" s="61" t="s">
        <v>125</v>
      </c>
      <c r="B21" s="62" t="s">
        <v>126</v>
      </c>
      <c r="C21" s="133">
        <v>1000</v>
      </c>
    </row>
    <row r="22" spans="1:4" ht="18" customHeight="1">
      <c r="A22" s="6" t="s">
        <v>26</v>
      </c>
      <c r="B22" s="6" t="s">
        <v>27</v>
      </c>
      <c r="C22" s="128">
        <f>C23</f>
        <v>1500</v>
      </c>
    </row>
    <row r="23" spans="1:4" ht="51" customHeight="1">
      <c r="A23" s="8" t="s">
        <v>28</v>
      </c>
      <c r="B23" s="9" t="s">
        <v>29</v>
      </c>
      <c r="C23" s="128">
        <v>1500</v>
      </c>
    </row>
    <row r="24" spans="1:4" ht="15.6">
      <c r="A24" s="64" t="s">
        <v>30</v>
      </c>
      <c r="B24" s="64" t="s">
        <v>31</v>
      </c>
      <c r="C24" s="134">
        <f>SUM(C25:C28)</f>
        <v>3553500</v>
      </c>
    </row>
    <row r="25" spans="1:4" ht="31.2">
      <c r="A25" s="65" t="s">
        <v>129</v>
      </c>
      <c r="B25" s="65" t="s">
        <v>130</v>
      </c>
      <c r="C25" s="135">
        <v>2395500</v>
      </c>
    </row>
    <row r="26" spans="1:4" ht="46.8">
      <c r="A26" s="65" t="s">
        <v>131</v>
      </c>
      <c r="B26" s="66" t="s">
        <v>132</v>
      </c>
      <c r="C26" s="135">
        <v>108000</v>
      </c>
    </row>
    <row r="27" spans="1:4" ht="62.4">
      <c r="A27" s="65" t="s">
        <v>133</v>
      </c>
      <c r="B27" s="66" t="s">
        <v>134</v>
      </c>
      <c r="C27" s="135">
        <v>550000</v>
      </c>
    </row>
    <row r="28" spans="1:4" ht="78">
      <c r="A28" s="65" t="s">
        <v>135</v>
      </c>
      <c r="B28" s="66" t="s">
        <v>136</v>
      </c>
      <c r="C28" s="135">
        <v>500000</v>
      </c>
    </row>
  </sheetData>
  <mergeCells count="3">
    <mergeCell ref="A2:C2"/>
    <mergeCell ref="A3:C3"/>
    <mergeCell ref="B1:C1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opLeftCell="B1" workbookViewId="0">
      <selection activeCell="C1" sqref="C1:D1"/>
    </sheetView>
  </sheetViews>
  <sheetFormatPr defaultRowHeight="13.2"/>
  <cols>
    <col min="1" max="1" width="29.109375" customWidth="1"/>
    <col min="2" max="2" width="90.77734375" customWidth="1"/>
    <col min="3" max="4" width="22.6640625" customWidth="1"/>
    <col min="5" max="5" width="6.77734375" customWidth="1"/>
  </cols>
  <sheetData>
    <row r="1" spans="1:5" ht="143.25" customHeight="1">
      <c r="A1" s="14"/>
      <c r="B1" s="13"/>
      <c r="C1" s="166" t="s">
        <v>179</v>
      </c>
      <c r="D1" s="166"/>
      <c r="E1" s="13"/>
    </row>
    <row r="2" spans="1:5" ht="59.25" customHeight="1">
      <c r="A2" s="165" t="s">
        <v>159</v>
      </c>
      <c r="B2" s="165"/>
      <c r="C2" s="165"/>
      <c r="D2" s="165"/>
      <c r="E2" s="13"/>
    </row>
    <row r="3" spans="1:5" ht="15" customHeight="1">
      <c r="A3" s="15"/>
      <c r="B3" s="15"/>
      <c r="C3" s="15"/>
      <c r="D3" s="15"/>
      <c r="E3" s="15"/>
    </row>
    <row r="4" spans="1:5" ht="17.25" customHeight="1">
      <c r="A4" s="169" t="s">
        <v>32</v>
      </c>
      <c r="B4" s="171" t="s">
        <v>33</v>
      </c>
      <c r="C4" s="173" t="s">
        <v>34</v>
      </c>
      <c r="D4" s="174"/>
      <c r="E4" s="7"/>
    </row>
    <row r="5" spans="1:5" ht="50.25" customHeight="1">
      <c r="A5" s="170"/>
      <c r="B5" s="172"/>
      <c r="C5" s="16">
        <v>2024</v>
      </c>
      <c r="D5" s="16">
        <v>2025</v>
      </c>
      <c r="E5" s="4"/>
    </row>
    <row r="6" spans="1:5" ht="17.25" customHeight="1">
      <c r="A6" s="17">
        <v>1</v>
      </c>
      <c r="B6" s="17">
        <v>2</v>
      </c>
      <c r="C6" s="17">
        <v>3</v>
      </c>
      <c r="D6" s="17">
        <v>4</v>
      </c>
      <c r="E6" s="7"/>
    </row>
    <row r="7" spans="1:5" ht="17.25" customHeight="1">
      <c r="A7" s="5"/>
      <c r="B7" s="6" t="s">
        <v>35</v>
      </c>
      <c r="C7" s="138">
        <f>C8+C26</f>
        <v>2927300</v>
      </c>
      <c r="D7" s="138">
        <f>D8+D26</f>
        <v>2931500</v>
      </c>
      <c r="E7" s="7"/>
    </row>
    <row r="8" spans="1:5" ht="17.25" customHeight="1">
      <c r="A8" s="6" t="s">
        <v>36</v>
      </c>
      <c r="B8" s="6" t="s">
        <v>37</v>
      </c>
      <c r="C8" s="138">
        <f>C9+C15+C24+C20+C13+C22</f>
        <v>427500</v>
      </c>
      <c r="D8" s="138">
        <f>D9+D15+D24+D20+D13+D22</f>
        <v>451500</v>
      </c>
      <c r="E8" s="7"/>
    </row>
    <row r="9" spans="1:5" ht="17.25" customHeight="1">
      <c r="A9" s="6" t="s">
        <v>38</v>
      </c>
      <c r="B9" s="6" t="s">
        <v>39</v>
      </c>
      <c r="C9" s="138">
        <f>C10</f>
        <v>47000</v>
      </c>
      <c r="D9" s="138">
        <f>D10</f>
        <v>49000</v>
      </c>
      <c r="E9" s="7"/>
    </row>
    <row r="10" spans="1:5" ht="17.25" customHeight="1">
      <c r="A10" s="8" t="s">
        <v>40</v>
      </c>
      <c r="B10" s="8" t="s">
        <v>41</v>
      </c>
      <c r="C10" s="137">
        <f>C11+C12</f>
        <v>47000</v>
      </c>
      <c r="D10" s="137">
        <f>D11+D12</f>
        <v>49000</v>
      </c>
      <c r="E10" s="7"/>
    </row>
    <row r="11" spans="1:5" ht="65.25" customHeight="1">
      <c r="A11" s="8" t="s">
        <v>42</v>
      </c>
      <c r="B11" s="9" t="s">
        <v>43</v>
      </c>
      <c r="C11" s="137">
        <v>46000</v>
      </c>
      <c r="D11" s="137">
        <v>48000</v>
      </c>
      <c r="E11" s="4"/>
    </row>
    <row r="12" spans="1:5" ht="47.25" customHeight="1">
      <c r="A12" s="8" t="s">
        <v>151</v>
      </c>
      <c r="B12" s="9" t="s">
        <v>152</v>
      </c>
      <c r="C12" s="137">
        <v>1000</v>
      </c>
      <c r="D12" s="137">
        <v>1000</v>
      </c>
      <c r="E12" s="4"/>
    </row>
    <row r="13" spans="1:5" ht="19.5" customHeight="1">
      <c r="A13" s="6" t="s">
        <v>12</v>
      </c>
      <c r="B13" s="6" t="s">
        <v>13</v>
      </c>
      <c r="C13" s="136">
        <f>C14</f>
        <v>4000</v>
      </c>
      <c r="D13" s="136">
        <f>D14</f>
        <v>28000</v>
      </c>
      <c r="E13" s="4"/>
    </row>
    <row r="14" spans="1:5" ht="21" customHeight="1">
      <c r="A14" s="8" t="s">
        <v>14</v>
      </c>
      <c r="B14" s="8" t="s">
        <v>15</v>
      </c>
      <c r="C14" s="137">
        <v>4000</v>
      </c>
      <c r="D14" s="137">
        <v>28000</v>
      </c>
      <c r="E14" s="4"/>
    </row>
    <row r="15" spans="1:5" ht="17.25" customHeight="1">
      <c r="A15" s="6" t="s">
        <v>44</v>
      </c>
      <c r="B15" s="6" t="s">
        <v>45</v>
      </c>
      <c r="C15" s="138">
        <f>C16+C17</f>
        <v>367000</v>
      </c>
      <c r="D15" s="138">
        <f>D16+D17</f>
        <v>372000</v>
      </c>
    </row>
    <row r="16" spans="1:5" ht="51" customHeight="1">
      <c r="A16" s="8" t="s">
        <v>46</v>
      </c>
      <c r="B16" s="9" t="s">
        <v>47</v>
      </c>
      <c r="C16" s="137">
        <v>24000</v>
      </c>
      <c r="D16" s="137">
        <v>24000</v>
      </c>
    </row>
    <row r="17" spans="1:4" ht="17.25" customHeight="1">
      <c r="A17" s="8" t="s">
        <v>48</v>
      </c>
      <c r="B17" s="8" t="s">
        <v>49</v>
      </c>
      <c r="C17" s="137">
        <f>C18+C19</f>
        <v>343000</v>
      </c>
      <c r="D17" s="137">
        <f>D18+D19</f>
        <v>348000</v>
      </c>
    </row>
    <row r="18" spans="1:4" ht="33.75" customHeight="1">
      <c r="A18" s="8" t="s">
        <v>50</v>
      </c>
      <c r="B18" s="8" t="s">
        <v>51</v>
      </c>
      <c r="C18" s="137">
        <v>33000</v>
      </c>
      <c r="D18" s="137">
        <v>33000</v>
      </c>
    </row>
    <row r="19" spans="1:4" ht="34.5" customHeight="1">
      <c r="A19" s="56" t="s">
        <v>52</v>
      </c>
      <c r="B19" s="57" t="s">
        <v>53</v>
      </c>
      <c r="C19" s="139">
        <v>310000</v>
      </c>
      <c r="D19" s="139">
        <v>315000</v>
      </c>
    </row>
    <row r="20" spans="1:4" ht="17.25" customHeight="1">
      <c r="A20" s="67" t="s">
        <v>127</v>
      </c>
      <c r="B20" s="68" t="s">
        <v>128</v>
      </c>
      <c r="C20" s="140">
        <f>C21</f>
        <v>1000</v>
      </c>
      <c r="D20" s="140">
        <f>D21</f>
        <v>1000</v>
      </c>
    </row>
    <row r="21" spans="1:4" ht="64.5" customHeight="1">
      <c r="A21" s="65" t="s">
        <v>125</v>
      </c>
      <c r="B21" s="66" t="s">
        <v>126</v>
      </c>
      <c r="C21" s="141">
        <v>1000</v>
      </c>
      <c r="D21" s="141">
        <v>1000</v>
      </c>
    </row>
    <row r="22" spans="1:4" ht="33" customHeight="1">
      <c r="A22" s="67" t="s">
        <v>155</v>
      </c>
      <c r="B22" s="68" t="s">
        <v>156</v>
      </c>
      <c r="C22" s="140">
        <f>C23</f>
        <v>7000</v>
      </c>
      <c r="D22" s="140">
        <f>D23</f>
        <v>0</v>
      </c>
    </row>
    <row r="23" spans="1:4" ht="66.75" customHeight="1">
      <c r="A23" s="124" t="s">
        <v>157</v>
      </c>
      <c r="B23" s="66" t="s">
        <v>158</v>
      </c>
      <c r="C23" s="141">
        <v>7000</v>
      </c>
      <c r="D23" s="141">
        <v>0</v>
      </c>
    </row>
    <row r="24" spans="1:4" ht="17.25" customHeight="1">
      <c r="A24" s="71" t="s">
        <v>54</v>
      </c>
      <c r="B24" s="71" t="s">
        <v>55</v>
      </c>
      <c r="C24" s="142">
        <f>C25</f>
        <v>1500</v>
      </c>
      <c r="D24" s="142">
        <f>D25</f>
        <v>1500</v>
      </c>
    </row>
    <row r="25" spans="1:4" ht="49.5" customHeight="1">
      <c r="A25" s="59" t="s">
        <v>56</v>
      </c>
      <c r="B25" s="60" t="s">
        <v>57</v>
      </c>
      <c r="C25" s="143">
        <v>1500</v>
      </c>
      <c r="D25" s="143">
        <v>1500</v>
      </c>
    </row>
    <row r="26" spans="1:4" ht="15.6">
      <c r="A26" s="67" t="s">
        <v>137</v>
      </c>
      <c r="B26" s="68" t="s">
        <v>138</v>
      </c>
      <c r="C26" s="140">
        <f>C27+C29</f>
        <v>2499800</v>
      </c>
      <c r="D26" s="140">
        <f>D27+D29</f>
        <v>2480000</v>
      </c>
    </row>
    <row r="27" spans="1:4" ht="18" customHeight="1">
      <c r="A27" s="167" t="s">
        <v>139</v>
      </c>
      <c r="B27" s="167" t="s">
        <v>130</v>
      </c>
      <c r="C27" s="168">
        <v>2385600</v>
      </c>
      <c r="D27" s="168">
        <v>2361600</v>
      </c>
    </row>
    <row r="28" spans="1:4" ht="15" customHeight="1">
      <c r="A28" s="167"/>
      <c r="B28" s="167"/>
      <c r="C28" s="168"/>
      <c r="D28" s="168"/>
    </row>
    <row r="29" spans="1:4" ht="34.5" customHeight="1">
      <c r="A29" s="65" t="s">
        <v>131</v>
      </c>
      <c r="B29" s="66" t="s">
        <v>132</v>
      </c>
      <c r="C29" s="141">
        <v>114200</v>
      </c>
      <c r="D29" s="141">
        <v>118400</v>
      </c>
    </row>
  </sheetData>
  <mergeCells count="9">
    <mergeCell ref="A2:D2"/>
    <mergeCell ref="C1:D1"/>
    <mergeCell ref="A27:A28"/>
    <mergeCell ref="B27:B28"/>
    <mergeCell ref="C27:C28"/>
    <mergeCell ref="D27:D28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C1" sqref="C1:F1"/>
    </sheetView>
  </sheetViews>
  <sheetFormatPr defaultRowHeight="13.2"/>
  <cols>
    <col min="1" max="1" width="53.44140625" customWidth="1"/>
    <col min="2" max="2" width="9.109375" customWidth="1"/>
    <col min="3" max="3" width="22.44140625" customWidth="1"/>
    <col min="4" max="4" width="8.109375" customWidth="1"/>
    <col min="5" max="5" width="3.44140625" customWidth="1"/>
    <col min="6" max="6" width="17.109375" customWidth="1"/>
  </cols>
  <sheetData>
    <row r="1" spans="1:6" ht="119.25" customHeight="1">
      <c r="A1" s="22"/>
      <c r="B1" s="13"/>
      <c r="C1" s="164" t="s">
        <v>178</v>
      </c>
      <c r="D1" s="164"/>
      <c r="E1" s="164"/>
      <c r="F1" s="164"/>
    </row>
    <row r="2" spans="1:6" ht="57.75" customHeight="1">
      <c r="A2" s="179" t="s">
        <v>160</v>
      </c>
      <c r="B2" s="179"/>
      <c r="C2" s="179"/>
      <c r="D2" s="179"/>
      <c r="E2" s="179"/>
      <c r="F2" s="179"/>
    </row>
    <row r="3" spans="1:6" ht="14.25" customHeight="1">
      <c r="A3" s="7"/>
      <c r="B3" s="7"/>
      <c r="C3" s="7"/>
      <c r="D3" s="7"/>
      <c r="E3" s="7"/>
      <c r="F3" s="23" t="s">
        <v>148</v>
      </c>
    </row>
    <row r="4" spans="1:6" ht="17.25" customHeight="1">
      <c r="A4" s="24" t="s">
        <v>58</v>
      </c>
      <c r="B4" s="25" t="s">
        <v>59</v>
      </c>
      <c r="C4" s="26" t="s">
        <v>60</v>
      </c>
      <c r="D4" s="26" t="s">
        <v>61</v>
      </c>
      <c r="E4" s="188" t="s">
        <v>62</v>
      </c>
      <c r="F4" s="189"/>
    </row>
    <row r="5" spans="1:6" ht="17.25" customHeight="1">
      <c r="A5" s="6" t="s">
        <v>63</v>
      </c>
      <c r="B5" s="5"/>
      <c r="C5" s="5"/>
      <c r="D5" s="5"/>
      <c r="E5" s="180">
        <f>E6+E14+E17+E22+E26+E33</f>
        <v>3972000</v>
      </c>
      <c r="F5" s="181"/>
    </row>
    <row r="6" spans="1:6" ht="18.75" customHeight="1">
      <c r="A6" s="6" t="s">
        <v>64</v>
      </c>
      <c r="B6" s="27">
        <v>100</v>
      </c>
      <c r="C6" s="28"/>
      <c r="D6" s="28"/>
      <c r="E6" s="180">
        <f>E7+E10</f>
        <v>2712100</v>
      </c>
      <c r="F6" s="181"/>
    </row>
    <row r="7" spans="1:6" ht="48" customHeight="1">
      <c r="A7" s="9" t="s">
        <v>65</v>
      </c>
      <c r="B7" s="27">
        <v>102</v>
      </c>
      <c r="C7" s="9"/>
      <c r="D7" s="9"/>
      <c r="E7" s="180">
        <f>E8</f>
        <v>813600</v>
      </c>
      <c r="F7" s="181"/>
    </row>
    <row r="8" spans="1:6" ht="17.25" customHeight="1">
      <c r="A8" s="8" t="s">
        <v>66</v>
      </c>
      <c r="B8" s="29">
        <v>102</v>
      </c>
      <c r="C8" s="30">
        <v>9900002030</v>
      </c>
      <c r="D8" s="5"/>
      <c r="E8" s="177">
        <f>E9</f>
        <v>813600</v>
      </c>
      <c r="F8" s="178"/>
    </row>
    <row r="9" spans="1:6" ht="50.25" customHeight="1">
      <c r="A9" s="9" t="s">
        <v>67</v>
      </c>
      <c r="B9" s="29">
        <v>102</v>
      </c>
      <c r="C9" s="30">
        <v>9900002030</v>
      </c>
      <c r="D9" s="30">
        <v>100</v>
      </c>
      <c r="E9" s="177">
        <v>813600</v>
      </c>
      <c r="F9" s="178"/>
    </row>
    <row r="10" spans="1:6" ht="83.1" customHeight="1">
      <c r="A10" s="6" t="s">
        <v>161</v>
      </c>
      <c r="B10" s="27">
        <v>104</v>
      </c>
      <c r="C10" s="9"/>
      <c r="D10" s="9"/>
      <c r="E10" s="180">
        <f>E11</f>
        <v>1898500</v>
      </c>
      <c r="F10" s="181"/>
    </row>
    <row r="11" spans="1:6" ht="34.5" customHeight="1">
      <c r="A11" s="9" t="s">
        <v>69</v>
      </c>
      <c r="B11" s="29">
        <v>104</v>
      </c>
      <c r="C11" s="30">
        <v>9900002040</v>
      </c>
      <c r="D11" s="28"/>
      <c r="E11" s="177">
        <v>1898500</v>
      </c>
      <c r="F11" s="178"/>
    </row>
    <row r="12" spans="1:6" ht="51.75" customHeight="1">
      <c r="A12" s="9" t="s">
        <v>67</v>
      </c>
      <c r="B12" s="29">
        <v>104</v>
      </c>
      <c r="C12" s="30">
        <v>9900002040</v>
      </c>
      <c r="D12" s="30">
        <v>100</v>
      </c>
      <c r="E12" s="177">
        <v>1581500</v>
      </c>
      <c r="F12" s="178"/>
    </row>
    <row r="13" spans="1:6" ht="34.5" customHeight="1">
      <c r="A13" s="8" t="s">
        <v>70</v>
      </c>
      <c r="B13" s="29">
        <v>104</v>
      </c>
      <c r="C13" s="30">
        <v>9900002040</v>
      </c>
      <c r="D13" s="30">
        <v>200</v>
      </c>
      <c r="E13" s="177">
        <f>E11-E12</f>
        <v>317000</v>
      </c>
      <c r="F13" s="178"/>
    </row>
    <row r="14" spans="1:6" ht="17.25" customHeight="1">
      <c r="A14" s="6" t="s">
        <v>71</v>
      </c>
      <c r="B14" s="27">
        <v>111</v>
      </c>
      <c r="C14" s="5"/>
      <c r="D14" s="5"/>
      <c r="E14" s="180">
        <f>E15</f>
        <v>1000</v>
      </c>
      <c r="F14" s="181"/>
    </row>
    <row r="15" spans="1:6" ht="17.25" customHeight="1">
      <c r="A15" s="8" t="s">
        <v>72</v>
      </c>
      <c r="B15" s="29">
        <v>111</v>
      </c>
      <c r="C15" s="30">
        <v>9900007500</v>
      </c>
      <c r="D15" s="5"/>
      <c r="E15" s="177">
        <f>E16</f>
        <v>1000</v>
      </c>
      <c r="F15" s="178"/>
    </row>
    <row r="16" spans="1:6" ht="17.25" customHeight="1">
      <c r="A16" s="56" t="s">
        <v>73</v>
      </c>
      <c r="B16" s="72">
        <v>111</v>
      </c>
      <c r="C16" s="73">
        <v>9900007500</v>
      </c>
      <c r="D16" s="73">
        <v>200</v>
      </c>
      <c r="E16" s="185">
        <v>1000</v>
      </c>
      <c r="F16" s="186"/>
    </row>
    <row r="17" spans="1:6" ht="17.25" customHeight="1">
      <c r="A17" s="67" t="s">
        <v>140</v>
      </c>
      <c r="B17" s="102">
        <v>200</v>
      </c>
      <c r="C17" s="76"/>
      <c r="D17" s="76"/>
      <c r="E17" s="187">
        <f>E18</f>
        <v>108000</v>
      </c>
      <c r="F17" s="187"/>
    </row>
    <row r="18" spans="1:6" ht="31.5" customHeight="1">
      <c r="A18" s="67" t="s">
        <v>141</v>
      </c>
      <c r="B18" s="102">
        <v>203</v>
      </c>
      <c r="C18" s="76"/>
      <c r="D18" s="76"/>
      <c r="E18" s="187">
        <f>E19</f>
        <v>108000</v>
      </c>
      <c r="F18" s="187"/>
    </row>
    <row r="19" spans="1:6" ht="47.25" customHeight="1">
      <c r="A19" s="65" t="s">
        <v>142</v>
      </c>
      <c r="B19" s="101">
        <v>203</v>
      </c>
      <c r="C19" s="70">
        <v>9900051180</v>
      </c>
      <c r="D19" s="75"/>
      <c r="E19" s="176">
        <v>108000</v>
      </c>
      <c r="F19" s="176"/>
    </row>
    <row r="20" spans="1:6" ht="48" customHeight="1">
      <c r="A20" s="65" t="s">
        <v>143</v>
      </c>
      <c r="B20" s="101">
        <v>203</v>
      </c>
      <c r="C20" s="70">
        <v>9900051180</v>
      </c>
      <c r="D20" s="70">
        <v>100</v>
      </c>
      <c r="E20" s="176">
        <f>E19-E21</f>
        <v>104000</v>
      </c>
      <c r="F20" s="176"/>
    </row>
    <row r="21" spans="1:6" ht="32.25" customHeight="1">
      <c r="A21" s="65" t="s">
        <v>144</v>
      </c>
      <c r="B21" s="101">
        <v>203</v>
      </c>
      <c r="C21" s="70">
        <v>9900051180</v>
      </c>
      <c r="D21" s="70">
        <v>200</v>
      </c>
      <c r="E21" s="176">
        <v>4000</v>
      </c>
      <c r="F21" s="176"/>
    </row>
    <row r="22" spans="1:6" ht="17.25" customHeight="1">
      <c r="A22" s="58" t="s">
        <v>74</v>
      </c>
      <c r="B22" s="74">
        <v>400</v>
      </c>
      <c r="C22" s="49"/>
      <c r="D22" s="49"/>
      <c r="E22" s="190">
        <f>E23</f>
        <v>550000</v>
      </c>
      <c r="F22" s="191"/>
    </row>
    <row r="23" spans="1:6" ht="17.25" customHeight="1">
      <c r="A23" s="6" t="s">
        <v>75</v>
      </c>
      <c r="B23" s="27">
        <v>409</v>
      </c>
      <c r="C23" s="5"/>
      <c r="D23" s="5"/>
      <c r="E23" s="180">
        <f>E25</f>
        <v>550000</v>
      </c>
      <c r="F23" s="181"/>
    </row>
    <row r="24" spans="1:6" ht="17.25" customHeight="1">
      <c r="A24" s="8" t="s">
        <v>76</v>
      </c>
      <c r="B24" s="29">
        <v>409</v>
      </c>
      <c r="C24" s="30">
        <v>1000103150</v>
      </c>
      <c r="D24" s="5"/>
      <c r="E24" s="185">
        <f>E25</f>
        <v>550000</v>
      </c>
      <c r="F24" s="186"/>
    </row>
    <row r="25" spans="1:6" ht="35.25" customHeight="1">
      <c r="A25" s="8" t="s">
        <v>77</v>
      </c>
      <c r="B25" s="72">
        <v>409</v>
      </c>
      <c r="C25" s="30">
        <v>1000103150</v>
      </c>
      <c r="D25" s="92">
        <v>200</v>
      </c>
      <c r="E25" s="176">
        <v>550000</v>
      </c>
      <c r="F25" s="176"/>
    </row>
    <row r="26" spans="1:6" ht="30.75" customHeight="1">
      <c r="A26" s="98" t="s">
        <v>78</v>
      </c>
      <c r="B26" s="114">
        <v>500</v>
      </c>
      <c r="C26" s="99"/>
      <c r="D26" s="97"/>
      <c r="E26" s="175">
        <f>E27+E30</f>
        <v>600000</v>
      </c>
      <c r="F26" s="175"/>
    </row>
    <row r="27" spans="1:6" ht="17.25" customHeight="1">
      <c r="A27" s="71" t="s">
        <v>79</v>
      </c>
      <c r="B27" s="100">
        <v>503</v>
      </c>
      <c r="C27" s="112"/>
      <c r="D27" s="112"/>
      <c r="E27" s="182">
        <f>E28</f>
        <v>100000</v>
      </c>
      <c r="F27" s="182"/>
    </row>
    <row r="28" spans="1:6" ht="17.25" customHeight="1">
      <c r="A28" s="11" t="s">
        <v>80</v>
      </c>
      <c r="B28" s="115">
        <v>503</v>
      </c>
      <c r="C28" s="48">
        <v>1000306050</v>
      </c>
      <c r="D28" s="49"/>
      <c r="E28" s="183">
        <f>E29</f>
        <v>100000</v>
      </c>
      <c r="F28" s="184"/>
    </row>
    <row r="29" spans="1:6" ht="34.5" customHeight="1">
      <c r="A29" s="9" t="s">
        <v>81</v>
      </c>
      <c r="B29" s="29">
        <v>503</v>
      </c>
      <c r="C29" s="31">
        <v>1000306050</v>
      </c>
      <c r="D29" s="32">
        <v>200</v>
      </c>
      <c r="E29" s="177">
        <v>100000</v>
      </c>
      <c r="F29" s="178"/>
    </row>
    <row r="30" spans="1:6" ht="34.5" customHeight="1">
      <c r="A30" s="9" t="s">
        <v>82</v>
      </c>
      <c r="B30" s="27">
        <v>505</v>
      </c>
      <c r="C30" s="28"/>
      <c r="D30" s="28"/>
      <c r="E30" s="180">
        <f>E31</f>
        <v>500000</v>
      </c>
      <c r="F30" s="181"/>
    </row>
    <row r="31" spans="1:6" ht="96.9" customHeight="1">
      <c r="A31" s="9" t="s">
        <v>83</v>
      </c>
      <c r="B31" s="29">
        <v>505</v>
      </c>
      <c r="C31" s="31">
        <v>1000474040</v>
      </c>
      <c r="D31" s="9"/>
      <c r="E31" s="177">
        <f>E32</f>
        <v>500000</v>
      </c>
      <c r="F31" s="178"/>
    </row>
    <row r="32" spans="1:6" ht="34.5" customHeight="1">
      <c r="A32" s="9" t="s">
        <v>81</v>
      </c>
      <c r="B32" s="29">
        <v>505</v>
      </c>
      <c r="C32" s="31">
        <v>1000474040</v>
      </c>
      <c r="D32" s="32">
        <v>200</v>
      </c>
      <c r="E32" s="177">
        <v>500000</v>
      </c>
      <c r="F32" s="178"/>
    </row>
    <row r="33" spans="1:6" ht="53.25" customHeight="1">
      <c r="A33" s="9" t="s">
        <v>84</v>
      </c>
      <c r="B33" s="33">
        <v>1400</v>
      </c>
      <c r="C33" s="28"/>
      <c r="D33" s="28"/>
      <c r="E33" s="180">
        <f>E34</f>
        <v>900</v>
      </c>
      <c r="F33" s="181"/>
    </row>
    <row r="34" spans="1:6" ht="17.25" customHeight="1">
      <c r="A34" s="8" t="s">
        <v>85</v>
      </c>
      <c r="B34" s="31">
        <v>1403</v>
      </c>
      <c r="C34" s="5"/>
      <c r="D34" s="5"/>
      <c r="E34" s="177">
        <f>E35</f>
        <v>900</v>
      </c>
      <c r="F34" s="178"/>
    </row>
    <row r="35" spans="1:6" ht="33" customHeight="1">
      <c r="A35" s="8" t="s">
        <v>86</v>
      </c>
      <c r="B35" s="31">
        <v>1403</v>
      </c>
      <c r="C35" s="31">
        <v>9900074000</v>
      </c>
      <c r="D35" s="28"/>
      <c r="E35" s="177">
        <f>E36</f>
        <v>900</v>
      </c>
      <c r="F35" s="178"/>
    </row>
    <row r="36" spans="1:6" ht="17.25" customHeight="1">
      <c r="A36" s="8" t="s">
        <v>87</v>
      </c>
      <c r="B36" s="31">
        <v>1403</v>
      </c>
      <c r="C36" s="31">
        <v>9900074000</v>
      </c>
      <c r="D36" s="32">
        <v>500</v>
      </c>
      <c r="E36" s="177">
        <v>900</v>
      </c>
      <c r="F36" s="178"/>
    </row>
  </sheetData>
  <mergeCells count="35">
    <mergeCell ref="E9:F9"/>
    <mergeCell ref="E10:F10"/>
    <mergeCell ref="E11:F11"/>
    <mergeCell ref="E19:F19"/>
    <mergeCell ref="E22:F22"/>
    <mergeCell ref="E12:F12"/>
    <mergeCell ref="E13:F13"/>
    <mergeCell ref="E14:F14"/>
    <mergeCell ref="E4:F4"/>
    <mergeCell ref="E5:F5"/>
    <mergeCell ref="E6:F6"/>
    <mergeCell ref="E7:F7"/>
    <mergeCell ref="E8:F8"/>
    <mergeCell ref="E25:F25"/>
    <mergeCell ref="E15:F15"/>
    <mergeCell ref="E16:F16"/>
    <mergeCell ref="E17:F17"/>
    <mergeCell ref="E18:F18"/>
    <mergeCell ref="E20:F20"/>
    <mergeCell ref="E26:F26"/>
    <mergeCell ref="E21:F21"/>
    <mergeCell ref="E36:F36"/>
    <mergeCell ref="A2:F2"/>
    <mergeCell ref="C1:F1"/>
    <mergeCell ref="E32:F32"/>
    <mergeCell ref="E33:F33"/>
    <mergeCell ref="E34:F34"/>
    <mergeCell ref="E35:F35"/>
    <mergeCell ref="E29:F29"/>
    <mergeCell ref="E30:F30"/>
    <mergeCell ref="E31:F31"/>
    <mergeCell ref="E27:F27"/>
    <mergeCell ref="E28:F28"/>
    <mergeCell ref="E23:F23"/>
    <mergeCell ref="E24:F24"/>
  </mergeCells>
  <pageMargins left="0.7" right="0.4357291666666666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B1" workbookViewId="0">
      <selection activeCell="C1" sqref="C1:F1"/>
    </sheetView>
  </sheetViews>
  <sheetFormatPr defaultRowHeight="13.2"/>
  <cols>
    <col min="1" max="1" width="82.6640625" customWidth="1"/>
    <col min="2" max="2" width="13.6640625" customWidth="1"/>
    <col min="3" max="3" width="18.109375" customWidth="1"/>
    <col min="4" max="4" width="11.33203125" customWidth="1"/>
    <col min="5" max="5" width="16" customWidth="1"/>
    <col min="6" max="6" width="17.33203125" customWidth="1"/>
  </cols>
  <sheetData>
    <row r="1" spans="1:6" ht="119.25" customHeight="1">
      <c r="A1" s="14"/>
      <c r="B1" s="13"/>
      <c r="C1" s="166" t="s">
        <v>177</v>
      </c>
      <c r="D1" s="192"/>
      <c r="E1" s="192"/>
      <c r="F1" s="192"/>
    </row>
    <row r="2" spans="1:6" ht="47.25" customHeight="1">
      <c r="A2" s="160" t="s">
        <v>165</v>
      </c>
      <c r="B2" s="160"/>
      <c r="C2" s="160"/>
      <c r="D2" s="160"/>
      <c r="E2" s="160"/>
      <c r="F2" s="160"/>
    </row>
    <row r="3" spans="1:6" ht="14.25" customHeight="1">
      <c r="A3" s="193" t="s">
        <v>148</v>
      </c>
      <c r="B3" s="193"/>
      <c r="C3" s="193"/>
      <c r="D3" s="193"/>
      <c r="E3" s="193"/>
      <c r="F3" s="193"/>
    </row>
    <row r="4" spans="1:6" ht="17.25" customHeight="1">
      <c r="A4" s="194" t="s">
        <v>88</v>
      </c>
      <c r="B4" s="196" t="s">
        <v>89</v>
      </c>
      <c r="C4" s="194" t="s">
        <v>90</v>
      </c>
      <c r="D4" s="194" t="s">
        <v>91</v>
      </c>
      <c r="E4" s="198" t="s">
        <v>92</v>
      </c>
      <c r="F4" s="199"/>
    </row>
    <row r="5" spans="1:6" ht="17.25" customHeight="1">
      <c r="A5" s="195"/>
      <c r="B5" s="197"/>
      <c r="C5" s="195"/>
      <c r="D5" s="195"/>
      <c r="E5" s="147" t="s">
        <v>113</v>
      </c>
      <c r="F5" s="148" t="s">
        <v>166</v>
      </c>
    </row>
    <row r="6" spans="1:6" ht="17.25" customHeight="1">
      <c r="A6" s="6" t="s">
        <v>63</v>
      </c>
      <c r="B6" s="50"/>
      <c r="C6" s="50"/>
      <c r="D6" s="50"/>
      <c r="E6" s="18">
        <f>E7+E15+E23+E28+E18</f>
        <v>2927300</v>
      </c>
      <c r="F6" s="18">
        <f>F7+F15+F23+F28+F18</f>
        <v>2931500</v>
      </c>
    </row>
    <row r="7" spans="1:6" ht="17.25" customHeight="1">
      <c r="A7" s="6" t="s">
        <v>64</v>
      </c>
      <c r="B7" s="34">
        <v>100</v>
      </c>
      <c r="C7" s="50"/>
      <c r="D7" s="50"/>
      <c r="E7" s="18">
        <f>E8+E11</f>
        <v>2641800</v>
      </c>
      <c r="F7" s="18">
        <f>F8+F11</f>
        <v>2571400</v>
      </c>
    </row>
    <row r="8" spans="1:6" ht="34.5" customHeight="1">
      <c r="A8" s="9" t="s">
        <v>93</v>
      </c>
      <c r="B8" s="34">
        <v>102</v>
      </c>
      <c r="C8" s="81"/>
      <c r="D8" s="81"/>
      <c r="E8" s="21">
        <f>E9</f>
        <v>813600</v>
      </c>
      <c r="F8" s="21">
        <f>F9</f>
        <v>813600</v>
      </c>
    </row>
    <row r="9" spans="1:6" ht="17.25" customHeight="1">
      <c r="A9" s="8" t="s">
        <v>66</v>
      </c>
      <c r="B9" s="35">
        <v>102</v>
      </c>
      <c r="C9" s="30">
        <v>9900002030</v>
      </c>
      <c r="D9" s="50"/>
      <c r="E9" s="20">
        <f>E10</f>
        <v>813600</v>
      </c>
      <c r="F9" s="20">
        <f>F10</f>
        <v>813600</v>
      </c>
    </row>
    <row r="10" spans="1:6" ht="33" customHeight="1">
      <c r="A10" s="8" t="s">
        <v>94</v>
      </c>
      <c r="B10" s="35">
        <v>102</v>
      </c>
      <c r="C10" s="30">
        <v>9900002030</v>
      </c>
      <c r="D10" s="30">
        <v>100</v>
      </c>
      <c r="E10" s="20">
        <v>813600</v>
      </c>
      <c r="F10" s="20">
        <v>813600</v>
      </c>
    </row>
    <row r="11" spans="1:6" ht="51" customHeight="1">
      <c r="A11" s="9" t="s">
        <v>95</v>
      </c>
      <c r="B11" s="34">
        <v>104</v>
      </c>
      <c r="C11" s="81"/>
      <c r="D11" s="81"/>
      <c r="E11" s="18">
        <f>E12</f>
        <v>1828200</v>
      </c>
      <c r="F11" s="18">
        <f>F12</f>
        <v>1757800</v>
      </c>
    </row>
    <row r="12" spans="1:6" ht="18" customHeight="1">
      <c r="A12" s="8" t="s">
        <v>96</v>
      </c>
      <c r="B12" s="35">
        <v>104</v>
      </c>
      <c r="C12" s="30">
        <v>9900002040</v>
      </c>
      <c r="D12" s="81"/>
      <c r="E12" s="19">
        <v>1828200</v>
      </c>
      <c r="F12" s="19">
        <v>1757800</v>
      </c>
    </row>
    <row r="13" spans="1:6" ht="34.5" customHeight="1">
      <c r="A13" s="8" t="s">
        <v>94</v>
      </c>
      <c r="B13" s="35">
        <v>104</v>
      </c>
      <c r="C13" s="30">
        <v>9900002040</v>
      </c>
      <c r="D13" s="30">
        <v>100</v>
      </c>
      <c r="E13" s="19">
        <v>1581500</v>
      </c>
      <c r="F13" s="19">
        <v>1581500</v>
      </c>
    </row>
    <row r="14" spans="1:6" ht="17.25" customHeight="1">
      <c r="A14" s="8" t="s">
        <v>70</v>
      </c>
      <c r="B14" s="35">
        <v>104</v>
      </c>
      <c r="C14" s="30">
        <v>9900002040</v>
      </c>
      <c r="D14" s="30">
        <v>200</v>
      </c>
      <c r="E14" s="19">
        <f>E12-E13</f>
        <v>246700</v>
      </c>
      <c r="F14" s="19">
        <f>F12-F13</f>
        <v>176300</v>
      </c>
    </row>
    <row r="15" spans="1:6" ht="17.25" customHeight="1">
      <c r="A15" s="36" t="s">
        <v>97</v>
      </c>
      <c r="B15" s="37">
        <v>111</v>
      </c>
      <c r="C15" s="50"/>
      <c r="D15" s="50"/>
      <c r="E15" s="21">
        <f>E16</f>
        <v>1000</v>
      </c>
      <c r="F15" s="21">
        <f>F16</f>
        <v>1000</v>
      </c>
    </row>
    <row r="16" spans="1:6" ht="17.25" customHeight="1">
      <c r="A16" s="38" t="s">
        <v>98</v>
      </c>
      <c r="B16" s="39">
        <v>111</v>
      </c>
      <c r="C16" s="82">
        <v>9900007500</v>
      </c>
      <c r="D16" s="50"/>
      <c r="E16" s="20">
        <f>E17</f>
        <v>1000</v>
      </c>
      <c r="F16" s="20">
        <f>F17</f>
        <v>1000</v>
      </c>
    </row>
    <row r="17" spans="1:6" ht="17.25" customHeight="1">
      <c r="A17" s="77" t="s">
        <v>99</v>
      </c>
      <c r="B17" s="78">
        <v>111</v>
      </c>
      <c r="C17" s="83">
        <v>9900007500</v>
      </c>
      <c r="D17" s="83">
        <v>200</v>
      </c>
      <c r="E17" s="79">
        <v>1000</v>
      </c>
      <c r="F17" s="79">
        <v>1000</v>
      </c>
    </row>
    <row r="18" spans="1:6" ht="18.75" customHeight="1">
      <c r="A18" s="67" t="s">
        <v>140</v>
      </c>
      <c r="B18" s="102">
        <v>200</v>
      </c>
      <c r="C18" s="70"/>
      <c r="D18" s="70"/>
      <c r="E18" s="69">
        <f>E19</f>
        <v>114200</v>
      </c>
      <c r="F18" s="69">
        <f>F19</f>
        <v>118400</v>
      </c>
    </row>
    <row r="19" spans="1:6" ht="19.5" customHeight="1">
      <c r="A19" s="65" t="s">
        <v>141</v>
      </c>
      <c r="B19" s="101">
        <v>203</v>
      </c>
      <c r="C19" s="70"/>
      <c r="D19" s="70"/>
      <c r="E19" s="70">
        <f>E20</f>
        <v>114200</v>
      </c>
      <c r="F19" s="123">
        <f>F20</f>
        <v>118400</v>
      </c>
    </row>
    <row r="20" spans="1:6" ht="33.75" customHeight="1">
      <c r="A20" s="65" t="s">
        <v>145</v>
      </c>
      <c r="B20" s="101">
        <v>203</v>
      </c>
      <c r="C20" s="70">
        <v>9900051180</v>
      </c>
      <c r="D20" s="70"/>
      <c r="E20" s="70">
        <v>114200</v>
      </c>
      <c r="F20" s="70">
        <v>118400</v>
      </c>
    </row>
    <row r="21" spans="1:6" ht="30.75" customHeight="1">
      <c r="A21" s="65" t="s">
        <v>143</v>
      </c>
      <c r="B21" s="101">
        <v>203</v>
      </c>
      <c r="C21" s="70">
        <v>9900051180</v>
      </c>
      <c r="D21" s="70">
        <v>100</v>
      </c>
      <c r="E21" s="80">
        <f>E20-E22</f>
        <v>105700</v>
      </c>
      <c r="F21" s="80">
        <f>F20-F22</f>
        <v>109900</v>
      </c>
    </row>
    <row r="22" spans="1:6" ht="15" customHeight="1">
      <c r="A22" s="65" t="s">
        <v>144</v>
      </c>
      <c r="B22" s="101">
        <v>203</v>
      </c>
      <c r="C22" s="70">
        <v>9900051180</v>
      </c>
      <c r="D22" s="70">
        <v>200</v>
      </c>
      <c r="E22" s="80">
        <v>8500</v>
      </c>
      <c r="F22" s="80">
        <v>8500</v>
      </c>
    </row>
    <row r="23" spans="1:6" ht="17.25" customHeight="1">
      <c r="A23" s="6" t="s">
        <v>78</v>
      </c>
      <c r="B23" s="34">
        <v>500</v>
      </c>
      <c r="C23" s="50"/>
      <c r="D23" s="50"/>
      <c r="E23" s="103">
        <f>E24</f>
        <v>100000</v>
      </c>
      <c r="F23" s="103">
        <f>F24</f>
        <v>100000</v>
      </c>
    </row>
    <row r="24" spans="1:6" ht="14.25" customHeight="1">
      <c r="A24" s="6" t="s">
        <v>79</v>
      </c>
      <c r="B24" s="34">
        <v>503</v>
      </c>
      <c r="C24" s="50"/>
      <c r="D24" s="93"/>
      <c r="E24" s="105">
        <f t="shared" ref="E24:F25" si="0">E25</f>
        <v>100000</v>
      </c>
      <c r="F24" s="105">
        <f t="shared" si="0"/>
        <v>100000</v>
      </c>
    </row>
    <row r="25" spans="1:6" ht="17.25" customHeight="1">
      <c r="A25" s="8" t="s">
        <v>80</v>
      </c>
      <c r="B25" s="35">
        <v>503</v>
      </c>
      <c r="C25" s="30">
        <v>1000306050</v>
      </c>
      <c r="D25" s="50"/>
      <c r="E25" s="104">
        <f t="shared" si="0"/>
        <v>100000</v>
      </c>
      <c r="F25" s="104">
        <f t="shared" si="0"/>
        <v>100000</v>
      </c>
    </row>
    <row r="26" spans="1:6" ht="15.6">
      <c r="A26" s="8" t="s">
        <v>70</v>
      </c>
      <c r="B26" s="35">
        <v>503</v>
      </c>
      <c r="C26" s="30">
        <v>1000306050</v>
      </c>
      <c r="D26" s="30">
        <v>200</v>
      </c>
      <c r="E26" s="19">
        <v>100000</v>
      </c>
      <c r="F26" s="19">
        <v>100000</v>
      </c>
    </row>
    <row r="27" spans="1:6">
      <c r="A27" s="5"/>
      <c r="B27" s="50"/>
      <c r="C27" s="50"/>
      <c r="D27" s="50"/>
      <c r="E27" s="50"/>
      <c r="F27" s="50"/>
    </row>
    <row r="28" spans="1:6" ht="15.6">
      <c r="A28" s="6" t="s">
        <v>100</v>
      </c>
      <c r="B28" s="17">
        <v>9999</v>
      </c>
      <c r="C28" s="17">
        <v>9900099990</v>
      </c>
      <c r="D28" s="17">
        <v>999</v>
      </c>
      <c r="E28" s="21">
        <v>70300</v>
      </c>
      <c r="F28" s="21">
        <v>140700</v>
      </c>
    </row>
  </sheetData>
  <mergeCells count="8">
    <mergeCell ref="A2:F2"/>
    <mergeCell ref="C1:F1"/>
    <mergeCell ref="A3:F3"/>
    <mergeCell ref="A4:A5"/>
    <mergeCell ref="B4:B5"/>
    <mergeCell ref="C4:C5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D1" sqref="D1:G1"/>
    </sheetView>
  </sheetViews>
  <sheetFormatPr defaultRowHeight="13.2"/>
  <cols>
    <col min="1" max="1" width="47.77734375" customWidth="1"/>
    <col min="2" max="2" width="11.44140625" customWidth="1"/>
    <col min="3" max="3" width="11.109375" customWidth="1"/>
    <col min="4" max="4" width="17.109375" customWidth="1"/>
    <col min="5" max="5" width="8" customWidth="1"/>
    <col min="6" max="6" width="2.109375" customWidth="1"/>
    <col min="7" max="7" width="15.77734375" customWidth="1"/>
  </cols>
  <sheetData>
    <row r="1" spans="1:7" ht="145.5" customHeight="1">
      <c r="A1" s="14"/>
      <c r="B1" s="13"/>
      <c r="C1" s="13"/>
      <c r="D1" s="166" t="s">
        <v>176</v>
      </c>
      <c r="E1" s="166"/>
      <c r="F1" s="166"/>
      <c r="G1" s="166"/>
    </row>
    <row r="2" spans="1:7" ht="57.75" customHeight="1">
      <c r="A2" s="179" t="s">
        <v>147</v>
      </c>
      <c r="B2" s="179"/>
      <c r="C2" s="179"/>
      <c r="D2" s="179"/>
      <c r="E2" s="179"/>
      <c r="F2" s="179"/>
      <c r="G2" s="179"/>
    </row>
    <row r="3" spans="1:7" ht="14.25" customHeight="1">
      <c r="A3" s="7"/>
      <c r="B3" s="7"/>
      <c r="C3" s="7"/>
      <c r="D3" s="7"/>
      <c r="E3" s="7"/>
      <c r="F3" s="7"/>
      <c r="G3" s="23" t="s">
        <v>148</v>
      </c>
    </row>
    <row r="4" spans="1:7" ht="29.1" customHeight="1">
      <c r="A4" s="40" t="s">
        <v>58</v>
      </c>
      <c r="B4" s="25" t="s">
        <v>101</v>
      </c>
      <c r="C4" s="41" t="s">
        <v>59</v>
      </c>
      <c r="D4" s="42" t="s">
        <v>102</v>
      </c>
      <c r="E4" s="26" t="s">
        <v>103</v>
      </c>
      <c r="F4" s="201" t="s">
        <v>62</v>
      </c>
      <c r="G4" s="202"/>
    </row>
    <row r="5" spans="1:7" ht="17.25" customHeight="1">
      <c r="A5" s="30">
        <v>1</v>
      </c>
      <c r="B5" s="43">
        <v>2</v>
      </c>
      <c r="C5" s="30">
        <v>3</v>
      </c>
      <c r="D5" s="30">
        <v>4</v>
      </c>
      <c r="E5" s="30">
        <v>5</v>
      </c>
      <c r="F5" s="203">
        <v>6</v>
      </c>
      <c r="G5" s="204"/>
    </row>
    <row r="6" spans="1:7" ht="17.25" customHeight="1">
      <c r="A6" s="6" t="s">
        <v>63</v>
      </c>
      <c r="B6" s="50"/>
      <c r="C6" s="50"/>
      <c r="D6" s="50"/>
      <c r="E6" s="50"/>
      <c r="F6" s="180">
        <f>F7</f>
        <v>3972000</v>
      </c>
      <c r="G6" s="181"/>
    </row>
    <row r="7" spans="1:7" ht="33" customHeight="1">
      <c r="A7" s="6" t="s">
        <v>104</v>
      </c>
      <c r="B7" s="17">
        <v>791</v>
      </c>
      <c r="C7" s="81"/>
      <c r="D7" s="81"/>
      <c r="E7" s="81"/>
      <c r="F7" s="180">
        <f>F8+F16+F19+F24+F28+F35</f>
        <v>3972000</v>
      </c>
      <c r="G7" s="181"/>
    </row>
    <row r="8" spans="1:7" ht="33.75" customHeight="1">
      <c r="A8" s="6" t="s">
        <v>64</v>
      </c>
      <c r="B8" s="17">
        <v>791</v>
      </c>
      <c r="C8" s="34">
        <v>100</v>
      </c>
      <c r="D8" s="81"/>
      <c r="E8" s="81"/>
      <c r="F8" s="180">
        <f>F9+F12</f>
        <v>2712100</v>
      </c>
      <c r="G8" s="181"/>
    </row>
    <row r="9" spans="1:7" ht="63.75" customHeight="1">
      <c r="A9" s="9" t="s">
        <v>93</v>
      </c>
      <c r="B9" s="17">
        <v>791</v>
      </c>
      <c r="C9" s="34">
        <v>102</v>
      </c>
      <c r="D9" s="84"/>
      <c r="E9" s="84"/>
      <c r="F9" s="180">
        <f>F10</f>
        <v>813600</v>
      </c>
      <c r="G9" s="181"/>
    </row>
    <row r="10" spans="1:7" ht="17.25" customHeight="1">
      <c r="A10" s="8" t="s">
        <v>66</v>
      </c>
      <c r="B10" s="30">
        <v>791</v>
      </c>
      <c r="C10" s="35">
        <v>102</v>
      </c>
      <c r="D10" s="30">
        <v>9900002030</v>
      </c>
      <c r="E10" s="50"/>
      <c r="F10" s="177">
        <f>F11</f>
        <v>813600</v>
      </c>
      <c r="G10" s="178"/>
    </row>
    <row r="11" spans="1:7" ht="52.5" customHeight="1">
      <c r="A11" s="9" t="s">
        <v>105</v>
      </c>
      <c r="B11" s="30">
        <v>791</v>
      </c>
      <c r="C11" s="35">
        <v>102</v>
      </c>
      <c r="D11" s="30">
        <v>9900002030</v>
      </c>
      <c r="E11" s="30">
        <v>100</v>
      </c>
      <c r="F11" s="177">
        <v>813600</v>
      </c>
      <c r="G11" s="178"/>
    </row>
    <row r="12" spans="1:7" ht="99" customHeight="1">
      <c r="A12" s="9" t="s">
        <v>68</v>
      </c>
      <c r="B12" s="17">
        <v>791</v>
      </c>
      <c r="C12" s="34">
        <v>104</v>
      </c>
      <c r="D12" s="84"/>
      <c r="E12" s="84"/>
      <c r="F12" s="180">
        <f>F13</f>
        <v>1898500</v>
      </c>
      <c r="G12" s="181"/>
    </row>
    <row r="13" spans="1:7" ht="35.25" customHeight="1">
      <c r="A13" s="8" t="s">
        <v>96</v>
      </c>
      <c r="B13" s="30">
        <v>791</v>
      </c>
      <c r="C13" s="35">
        <v>104</v>
      </c>
      <c r="D13" s="30">
        <v>9900002040</v>
      </c>
      <c r="E13" s="81"/>
      <c r="F13" s="177">
        <v>1898500</v>
      </c>
      <c r="G13" s="178"/>
    </row>
    <row r="14" spans="1:7" ht="52.5" customHeight="1">
      <c r="A14" s="9" t="s">
        <v>106</v>
      </c>
      <c r="B14" s="30">
        <v>791</v>
      </c>
      <c r="C14" s="35">
        <v>104</v>
      </c>
      <c r="D14" s="30">
        <v>9900002040</v>
      </c>
      <c r="E14" s="30">
        <v>100</v>
      </c>
      <c r="F14" s="177">
        <v>1581500</v>
      </c>
      <c r="G14" s="178"/>
    </row>
    <row r="15" spans="1:7" ht="34.5" customHeight="1">
      <c r="A15" s="9" t="s">
        <v>81</v>
      </c>
      <c r="B15" s="30">
        <v>791</v>
      </c>
      <c r="C15" s="35">
        <v>104</v>
      </c>
      <c r="D15" s="30">
        <v>9900002040</v>
      </c>
      <c r="E15" s="30">
        <v>200</v>
      </c>
      <c r="F15" s="177">
        <f>F13-F14</f>
        <v>317000</v>
      </c>
      <c r="G15" s="178"/>
    </row>
    <row r="16" spans="1:7" ht="17.25" customHeight="1">
      <c r="A16" s="6" t="s">
        <v>71</v>
      </c>
      <c r="B16" s="17">
        <v>791</v>
      </c>
      <c r="C16" s="34">
        <v>111</v>
      </c>
      <c r="D16" s="50"/>
      <c r="E16" s="50"/>
      <c r="F16" s="180">
        <f>F17</f>
        <v>1000</v>
      </c>
      <c r="G16" s="181"/>
    </row>
    <row r="17" spans="1:7" ht="17.25" customHeight="1">
      <c r="A17" s="8" t="s">
        <v>72</v>
      </c>
      <c r="B17" s="30">
        <v>791</v>
      </c>
      <c r="C17" s="35">
        <v>111</v>
      </c>
      <c r="D17" s="30">
        <v>9900007500</v>
      </c>
      <c r="E17" s="50"/>
      <c r="F17" s="177">
        <f>F18</f>
        <v>1000</v>
      </c>
      <c r="G17" s="178"/>
    </row>
    <row r="18" spans="1:7" ht="17.25" customHeight="1">
      <c r="A18" s="56" t="s">
        <v>73</v>
      </c>
      <c r="B18" s="73">
        <v>791</v>
      </c>
      <c r="C18" s="85">
        <v>111</v>
      </c>
      <c r="D18" s="73">
        <v>9900007500</v>
      </c>
      <c r="E18" s="73">
        <v>200</v>
      </c>
      <c r="F18" s="185">
        <v>1000</v>
      </c>
      <c r="G18" s="186"/>
    </row>
    <row r="19" spans="1:7" ht="16.5" customHeight="1">
      <c r="A19" s="67" t="s">
        <v>140</v>
      </c>
      <c r="B19" s="69">
        <v>791</v>
      </c>
      <c r="C19" s="102">
        <v>200</v>
      </c>
      <c r="D19" s="88"/>
      <c r="E19" s="88"/>
      <c r="F19" s="182">
        <f>F20</f>
        <v>108000</v>
      </c>
      <c r="G19" s="182"/>
    </row>
    <row r="20" spans="1:7" ht="34.5" customHeight="1">
      <c r="A20" s="67" t="s">
        <v>141</v>
      </c>
      <c r="B20" s="69">
        <v>791</v>
      </c>
      <c r="C20" s="102">
        <v>203</v>
      </c>
      <c r="D20" s="75"/>
      <c r="E20" s="88"/>
      <c r="F20" s="176">
        <f>F21</f>
        <v>108000</v>
      </c>
      <c r="G20" s="176"/>
    </row>
    <row r="21" spans="1:7" ht="46.5" customHeight="1">
      <c r="A21" s="65" t="s">
        <v>145</v>
      </c>
      <c r="B21" s="70">
        <v>791</v>
      </c>
      <c r="C21" s="101">
        <v>203</v>
      </c>
      <c r="D21" s="70">
        <v>9900051180</v>
      </c>
      <c r="E21" s="75"/>
      <c r="F21" s="176">
        <v>108000</v>
      </c>
      <c r="G21" s="176"/>
    </row>
    <row r="22" spans="1:7" ht="33.75" customHeight="1">
      <c r="A22" s="65" t="s">
        <v>143</v>
      </c>
      <c r="B22" s="70">
        <v>791</v>
      </c>
      <c r="C22" s="101">
        <v>203</v>
      </c>
      <c r="D22" s="70">
        <v>9900051180</v>
      </c>
      <c r="E22" s="70">
        <v>100</v>
      </c>
      <c r="F22" s="200">
        <f>F21-F23</f>
        <v>104000</v>
      </c>
      <c r="G22" s="200"/>
    </row>
    <row r="23" spans="1:7" ht="33" customHeight="1">
      <c r="A23" s="65" t="s">
        <v>144</v>
      </c>
      <c r="B23" s="70">
        <v>791</v>
      </c>
      <c r="C23" s="101">
        <v>203</v>
      </c>
      <c r="D23" s="70">
        <v>9900051180</v>
      </c>
      <c r="E23" s="70">
        <v>200</v>
      </c>
      <c r="F23" s="200">
        <v>4000</v>
      </c>
      <c r="G23" s="200"/>
    </row>
    <row r="24" spans="1:7" ht="17.25" customHeight="1">
      <c r="A24" s="58" t="s">
        <v>74</v>
      </c>
      <c r="B24" s="86">
        <v>791</v>
      </c>
      <c r="C24" s="87">
        <v>400</v>
      </c>
      <c r="D24" s="55"/>
      <c r="E24" s="55"/>
      <c r="F24" s="190">
        <f>F25</f>
        <v>550000</v>
      </c>
      <c r="G24" s="191"/>
    </row>
    <row r="25" spans="1:7" ht="34.5" customHeight="1">
      <c r="A25" s="9" t="s">
        <v>107</v>
      </c>
      <c r="B25" s="17">
        <v>791</v>
      </c>
      <c r="C25" s="34">
        <v>400</v>
      </c>
      <c r="D25" s="81"/>
      <c r="E25" s="81"/>
      <c r="F25" s="180">
        <f>F26</f>
        <v>550000</v>
      </c>
      <c r="G25" s="181"/>
    </row>
    <row r="26" spans="1:7" ht="48" customHeight="1">
      <c r="A26" s="9" t="s">
        <v>108</v>
      </c>
      <c r="B26" s="30">
        <v>791</v>
      </c>
      <c r="C26" s="35">
        <v>409</v>
      </c>
      <c r="D26" s="30">
        <v>1000103150</v>
      </c>
      <c r="E26" s="81"/>
      <c r="F26" s="177">
        <f>F27</f>
        <v>550000</v>
      </c>
      <c r="G26" s="178"/>
    </row>
    <row r="27" spans="1:7" ht="34.5" customHeight="1">
      <c r="A27" s="9" t="s">
        <v>81</v>
      </c>
      <c r="B27" s="30">
        <v>791</v>
      </c>
      <c r="C27" s="35">
        <v>409</v>
      </c>
      <c r="D27" s="30">
        <v>1000103150</v>
      </c>
      <c r="E27" s="30">
        <v>200</v>
      </c>
      <c r="F27" s="177">
        <v>550000</v>
      </c>
      <c r="G27" s="178"/>
    </row>
    <row r="28" spans="1:7" ht="30.75" customHeight="1">
      <c r="A28" s="6" t="s">
        <v>78</v>
      </c>
      <c r="B28" s="17">
        <v>791</v>
      </c>
      <c r="C28" s="34">
        <v>500</v>
      </c>
      <c r="D28" s="106"/>
      <c r="E28" s="106"/>
      <c r="F28" s="180">
        <f>F29+F32</f>
        <v>600000</v>
      </c>
      <c r="G28" s="181"/>
    </row>
    <row r="29" spans="1:7" ht="17.25" customHeight="1">
      <c r="A29" s="6" t="s">
        <v>79</v>
      </c>
      <c r="B29" s="17">
        <v>791</v>
      </c>
      <c r="C29" s="34">
        <v>503</v>
      </c>
      <c r="D29" s="50"/>
      <c r="E29" s="50"/>
      <c r="F29" s="180">
        <f>F30</f>
        <v>100000</v>
      </c>
      <c r="G29" s="181"/>
    </row>
    <row r="30" spans="1:7" ht="27.9" customHeight="1">
      <c r="A30" s="8" t="s">
        <v>80</v>
      </c>
      <c r="B30" s="30">
        <v>791</v>
      </c>
      <c r="C30" s="35">
        <v>503</v>
      </c>
      <c r="D30" s="30">
        <v>1000306050</v>
      </c>
      <c r="E30" s="81"/>
      <c r="F30" s="177">
        <f>F31</f>
        <v>100000</v>
      </c>
      <c r="G30" s="178"/>
    </row>
    <row r="31" spans="1:7" ht="34.5" customHeight="1">
      <c r="A31" s="9" t="s">
        <v>81</v>
      </c>
      <c r="B31" s="30">
        <v>791</v>
      </c>
      <c r="C31" s="35">
        <v>503</v>
      </c>
      <c r="D31" s="30">
        <v>1000306050</v>
      </c>
      <c r="E31" s="30">
        <v>200</v>
      </c>
      <c r="F31" s="177">
        <v>100000</v>
      </c>
      <c r="G31" s="178"/>
    </row>
    <row r="32" spans="1:7" ht="34.5" customHeight="1">
      <c r="A32" s="6" t="s">
        <v>109</v>
      </c>
      <c r="B32" s="17">
        <v>791</v>
      </c>
      <c r="C32" s="34">
        <v>505</v>
      </c>
      <c r="D32" s="81"/>
      <c r="E32" s="81"/>
      <c r="F32" s="180">
        <f>F33</f>
        <v>500000</v>
      </c>
      <c r="G32" s="181"/>
    </row>
    <row r="33" spans="1:19" ht="111" customHeight="1">
      <c r="A33" s="9" t="s">
        <v>110</v>
      </c>
      <c r="B33" s="30">
        <v>791</v>
      </c>
      <c r="C33" s="35">
        <v>505</v>
      </c>
      <c r="D33" s="30">
        <v>1000474040</v>
      </c>
      <c r="E33" s="84"/>
      <c r="F33" s="177">
        <f>F34</f>
        <v>500000</v>
      </c>
      <c r="G33" s="178"/>
      <c r="N33" s="95"/>
      <c r="O33" s="107"/>
      <c r="P33" s="108"/>
      <c r="Q33" s="108"/>
      <c r="R33" s="109"/>
      <c r="S33" s="109"/>
    </row>
    <row r="34" spans="1:19" ht="34.5" customHeight="1">
      <c r="A34" s="9" t="s">
        <v>81</v>
      </c>
      <c r="B34" s="30">
        <v>791</v>
      </c>
      <c r="C34" s="35">
        <v>505</v>
      </c>
      <c r="D34" s="30">
        <v>1000474040</v>
      </c>
      <c r="E34" s="30">
        <v>200</v>
      </c>
      <c r="F34" s="177">
        <v>500000</v>
      </c>
      <c r="G34" s="178"/>
      <c r="N34" s="94"/>
      <c r="O34" s="107"/>
      <c r="P34" s="96"/>
      <c r="Q34" s="96"/>
      <c r="R34" s="110"/>
      <c r="S34" s="110"/>
    </row>
    <row r="35" spans="1:19" ht="48.75" customHeight="1">
      <c r="A35" s="9" t="s">
        <v>111</v>
      </c>
      <c r="B35" s="17">
        <v>791</v>
      </c>
      <c r="C35" s="17">
        <v>1400</v>
      </c>
      <c r="D35" s="84"/>
      <c r="E35" s="84"/>
      <c r="F35" s="180">
        <f>F36</f>
        <v>900</v>
      </c>
      <c r="G35" s="181"/>
    </row>
    <row r="36" spans="1:19" ht="17.25" customHeight="1">
      <c r="A36" s="6" t="s">
        <v>112</v>
      </c>
      <c r="B36" s="17">
        <v>791</v>
      </c>
      <c r="C36" s="17">
        <v>1403</v>
      </c>
      <c r="D36" s="81"/>
      <c r="E36" s="81"/>
      <c r="F36" s="180">
        <f>F37</f>
        <v>900</v>
      </c>
      <c r="G36" s="181"/>
    </row>
    <row r="37" spans="1:19" ht="32.25" customHeight="1">
      <c r="A37" s="8" t="s">
        <v>86</v>
      </c>
      <c r="B37" s="30">
        <v>791</v>
      </c>
      <c r="C37" s="30">
        <v>1403</v>
      </c>
      <c r="D37" s="30">
        <v>9900074000</v>
      </c>
      <c r="E37" s="81"/>
      <c r="F37" s="177">
        <f>F38</f>
        <v>900</v>
      </c>
      <c r="G37" s="178"/>
    </row>
    <row r="38" spans="1:19" ht="17.25" customHeight="1">
      <c r="A38" s="8" t="s">
        <v>87</v>
      </c>
      <c r="B38" s="30">
        <v>791</v>
      </c>
      <c r="C38" s="30">
        <v>1403</v>
      </c>
      <c r="D38" s="30">
        <v>9900074000</v>
      </c>
      <c r="E38" s="30">
        <v>500</v>
      </c>
      <c r="F38" s="177">
        <v>900</v>
      </c>
      <c r="G38" s="178"/>
    </row>
  </sheetData>
  <mergeCells count="37">
    <mergeCell ref="F14:G14"/>
    <mergeCell ref="F15:G15"/>
    <mergeCell ref="F16:G16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F21:G21"/>
    <mergeCell ref="F28:G28"/>
    <mergeCell ref="F23:G23"/>
    <mergeCell ref="F22:G22"/>
    <mergeCell ref="F24:G24"/>
    <mergeCell ref="F25:G25"/>
    <mergeCell ref="F26:G26"/>
    <mergeCell ref="F27:G27"/>
    <mergeCell ref="F36:G36"/>
    <mergeCell ref="F37:G37"/>
    <mergeCell ref="F38:G38"/>
    <mergeCell ref="A2:G2"/>
    <mergeCell ref="D1:G1"/>
    <mergeCell ref="F32:G32"/>
    <mergeCell ref="F33:G33"/>
    <mergeCell ref="F34:G34"/>
    <mergeCell ref="F35:G35"/>
    <mergeCell ref="F29:G29"/>
    <mergeCell ref="F30:G30"/>
    <mergeCell ref="F31:G31"/>
    <mergeCell ref="F19:G19"/>
    <mergeCell ref="F20:G20"/>
    <mergeCell ref="F17:G17"/>
    <mergeCell ref="F18:G18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opLeftCell="B1" workbookViewId="0">
      <selection activeCell="D1" sqref="D1:G1"/>
    </sheetView>
  </sheetViews>
  <sheetFormatPr defaultRowHeight="13.2"/>
  <cols>
    <col min="1" max="1" width="75.77734375" customWidth="1"/>
    <col min="2" max="2" width="11.6640625" customWidth="1"/>
    <col min="3" max="3" width="12.6640625" customWidth="1"/>
    <col min="4" max="4" width="18.77734375" customWidth="1"/>
    <col min="5" max="5" width="10.109375" customWidth="1"/>
    <col min="6" max="6" width="16.44140625" customWidth="1"/>
    <col min="7" max="7" width="15.6640625" customWidth="1"/>
    <col min="8" max="8" width="15.109375" customWidth="1"/>
  </cols>
  <sheetData>
    <row r="1" spans="1:8" ht="153.9" customHeight="1">
      <c r="A1" s="13"/>
      <c r="B1" s="13"/>
      <c r="C1" s="13"/>
      <c r="D1" s="166" t="s">
        <v>175</v>
      </c>
      <c r="E1" s="166"/>
      <c r="F1" s="166"/>
      <c r="G1" s="166"/>
      <c r="H1" s="13"/>
    </row>
    <row r="2" spans="1:8" ht="51" customHeight="1">
      <c r="A2" s="207" t="s">
        <v>169</v>
      </c>
      <c r="B2" s="208"/>
      <c r="C2" s="208"/>
      <c r="D2" s="208"/>
      <c r="E2" s="208"/>
      <c r="F2" s="208"/>
      <c r="G2" s="208"/>
      <c r="H2" s="13"/>
    </row>
    <row r="3" spans="1:8" ht="27.9" customHeight="1">
      <c r="A3" s="209" t="s">
        <v>58</v>
      </c>
      <c r="B3" s="211" t="s">
        <v>101</v>
      </c>
      <c r="C3" s="213" t="s">
        <v>59</v>
      </c>
      <c r="D3" s="209" t="s">
        <v>102</v>
      </c>
      <c r="E3" s="213" t="s">
        <v>103</v>
      </c>
      <c r="F3" s="205" t="s">
        <v>62</v>
      </c>
      <c r="G3" s="206"/>
      <c r="H3" s="10"/>
    </row>
    <row r="4" spans="1:8" ht="18" customHeight="1">
      <c r="A4" s="210"/>
      <c r="B4" s="212"/>
      <c r="C4" s="214"/>
      <c r="D4" s="210"/>
      <c r="E4" s="214"/>
      <c r="F4" s="44" t="s">
        <v>113</v>
      </c>
      <c r="G4" s="44" t="s">
        <v>166</v>
      </c>
      <c r="H4" s="7"/>
    </row>
    <row r="5" spans="1:8" ht="17.25" customHeight="1">
      <c r="A5" s="30">
        <v>1</v>
      </c>
      <c r="B5" s="30">
        <v>2</v>
      </c>
      <c r="C5" s="43">
        <v>3</v>
      </c>
      <c r="D5" s="30">
        <v>4</v>
      </c>
      <c r="E5" s="30">
        <v>5</v>
      </c>
      <c r="F5" s="30">
        <v>6</v>
      </c>
      <c r="G5" s="30">
        <v>7</v>
      </c>
      <c r="H5" s="7"/>
    </row>
    <row r="6" spans="1:8" ht="17.25" customHeight="1">
      <c r="A6" s="6" t="s">
        <v>63</v>
      </c>
      <c r="B6" s="5"/>
      <c r="C6" s="5"/>
      <c r="D6" s="5"/>
      <c r="E6" s="5"/>
      <c r="F6" s="138">
        <f>F7</f>
        <v>2927300</v>
      </c>
      <c r="G6" s="138">
        <f>G7</f>
        <v>2931500</v>
      </c>
      <c r="H6" s="7"/>
    </row>
    <row r="7" spans="1:8" ht="17.25" customHeight="1">
      <c r="A7" s="6" t="s">
        <v>104</v>
      </c>
      <c r="B7" s="16">
        <v>791</v>
      </c>
      <c r="C7" s="5"/>
      <c r="D7" s="5"/>
      <c r="E7" s="5"/>
      <c r="F7" s="138">
        <f>F8+F16+F24+F29+F19</f>
        <v>2927300</v>
      </c>
      <c r="G7" s="138">
        <f>G8+G16+G24+G29+G19</f>
        <v>2931500</v>
      </c>
      <c r="H7" s="7"/>
    </row>
    <row r="8" spans="1:8" ht="17.25" customHeight="1">
      <c r="A8" s="6" t="s">
        <v>64</v>
      </c>
      <c r="B8" s="16">
        <v>791</v>
      </c>
      <c r="C8" s="45">
        <v>100</v>
      </c>
      <c r="D8" s="5"/>
      <c r="E8" s="5"/>
      <c r="F8" s="138">
        <f>F9+F12</f>
        <v>2641800</v>
      </c>
      <c r="G8" s="138">
        <f>G9+G12</f>
        <v>2571400</v>
      </c>
      <c r="H8" s="7"/>
    </row>
    <row r="9" spans="1:8" ht="32.25" customHeight="1">
      <c r="A9" s="6" t="s">
        <v>167</v>
      </c>
      <c r="B9" s="16">
        <v>791</v>
      </c>
      <c r="C9" s="45">
        <v>102</v>
      </c>
      <c r="D9" s="28"/>
      <c r="E9" s="28"/>
      <c r="F9" s="138">
        <f>F11</f>
        <v>813600</v>
      </c>
      <c r="G9" s="138">
        <f>G11</f>
        <v>813600</v>
      </c>
      <c r="H9" s="10"/>
    </row>
    <row r="10" spans="1:8" ht="17.25" customHeight="1">
      <c r="A10" s="8" t="s">
        <v>66</v>
      </c>
      <c r="B10" s="52">
        <v>791</v>
      </c>
      <c r="C10" s="46">
        <v>102</v>
      </c>
      <c r="D10" s="30">
        <v>9900002030</v>
      </c>
      <c r="E10" s="5"/>
      <c r="F10" s="137">
        <f>F11</f>
        <v>813600</v>
      </c>
      <c r="G10" s="137">
        <f>G11</f>
        <v>813600</v>
      </c>
      <c r="H10" s="7"/>
    </row>
    <row r="11" spans="1:8" ht="33" customHeight="1">
      <c r="A11" s="8" t="s">
        <v>94</v>
      </c>
      <c r="B11" s="52">
        <v>791</v>
      </c>
      <c r="C11" s="46">
        <v>102</v>
      </c>
      <c r="D11" s="30">
        <v>9900002030</v>
      </c>
      <c r="E11" s="30">
        <v>100</v>
      </c>
      <c r="F11" s="137">
        <v>813600</v>
      </c>
      <c r="G11" s="137">
        <v>813600</v>
      </c>
      <c r="H11" s="10"/>
    </row>
    <row r="12" spans="1:8" ht="50.25" customHeight="1">
      <c r="A12" s="6" t="s">
        <v>168</v>
      </c>
      <c r="B12" s="16">
        <v>791</v>
      </c>
      <c r="C12" s="45">
        <v>104</v>
      </c>
      <c r="D12" s="9"/>
      <c r="E12" s="9"/>
      <c r="F12" s="138">
        <f>F13</f>
        <v>1828200</v>
      </c>
      <c r="G12" s="138">
        <f>G13</f>
        <v>1757800</v>
      </c>
      <c r="H12" s="4"/>
    </row>
    <row r="13" spans="1:8" ht="34.5" customHeight="1">
      <c r="A13" s="9" t="s">
        <v>114</v>
      </c>
      <c r="B13" s="52">
        <v>791</v>
      </c>
      <c r="C13" s="46">
        <v>104</v>
      </c>
      <c r="D13" s="30">
        <v>9900002040</v>
      </c>
      <c r="E13" s="28"/>
      <c r="F13" s="137">
        <v>1828200</v>
      </c>
      <c r="G13" s="137">
        <v>1757800</v>
      </c>
      <c r="H13" s="10"/>
    </row>
    <row r="14" spans="1:8" ht="35.25" customHeight="1">
      <c r="A14" s="8" t="s">
        <v>94</v>
      </c>
      <c r="B14" s="52">
        <v>791</v>
      </c>
      <c r="C14" s="46">
        <v>104</v>
      </c>
      <c r="D14" s="30">
        <v>9900002040</v>
      </c>
      <c r="E14" s="30">
        <v>100</v>
      </c>
      <c r="F14" s="137">
        <v>1581500</v>
      </c>
      <c r="G14" s="137">
        <v>1581500</v>
      </c>
      <c r="H14" s="10"/>
    </row>
    <row r="15" spans="1:8" ht="17.25" customHeight="1">
      <c r="A15" s="8" t="s">
        <v>70</v>
      </c>
      <c r="B15" s="52">
        <v>791</v>
      </c>
      <c r="C15" s="46">
        <v>104</v>
      </c>
      <c r="D15" s="30">
        <v>9900002040</v>
      </c>
      <c r="E15" s="30">
        <v>200</v>
      </c>
      <c r="F15" s="137">
        <f>F13-F14</f>
        <v>246700</v>
      </c>
      <c r="G15" s="137">
        <f>G13-G14</f>
        <v>176300</v>
      </c>
      <c r="H15" s="7"/>
    </row>
    <row r="16" spans="1:8" ht="17.25" customHeight="1">
      <c r="A16" s="6" t="s">
        <v>71</v>
      </c>
      <c r="B16" s="16">
        <v>791</v>
      </c>
      <c r="C16" s="45">
        <v>111</v>
      </c>
      <c r="D16" s="5"/>
      <c r="E16" s="5"/>
      <c r="F16" s="138">
        <f>F17</f>
        <v>1000</v>
      </c>
      <c r="G16" s="138">
        <f>G17</f>
        <v>1000</v>
      </c>
      <c r="H16" s="7"/>
    </row>
    <row r="17" spans="1:7" ht="17.25" customHeight="1">
      <c r="A17" s="11" t="s">
        <v>72</v>
      </c>
      <c r="B17" s="151">
        <v>791</v>
      </c>
      <c r="C17" s="47">
        <v>111</v>
      </c>
      <c r="D17" s="48">
        <v>9900007500</v>
      </c>
      <c r="E17" s="49"/>
      <c r="F17" s="146">
        <f>F18</f>
        <v>1000</v>
      </c>
      <c r="G17" s="146">
        <f>G18</f>
        <v>1000</v>
      </c>
    </row>
    <row r="18" spans="1:7" ht="17.25" customHeight="1">
      <c r="A18" s="56" t="s">
        <v>73</v>
      </c>
      <c r="B18" s="152">
        <v>791</v>
      </c>
      <c r="C18" s="85">
        <v>111</v>
      </c>
      <c r="D18" s="89">
        <v>9900007500</v>
      </c>
      <c r="E18" s="73">
        <v>200</v>
      </c>
      <c r="F18" s="139">
        <v>1000</v>
      </c>
      <c r="G18" s="139">
        <v>1000</v>
      </c>
    </row>
    <row r="19" spans="1:7" ht="17.25" customHeight="1">
      <c r="A19" s="67" t="s">
        <v>140</v>
      </c>
      <c r="B19" s="149">
        <v>791</v>
      </c>
      <c r="C19" s="102">
        <v>200</v>
      </c>
      <c r="D19" s="69"/>
      <c r="E19" s="69"/>
      <c r="F19" s="140">
        <f>F20</f>
        <v>114200</v>
      </c>
      <c r="G19" s="140">
        <f>G20</f>
        <v>118400</v>
      </c>
    </row>
    <row r="20" spans="1:7" ht="17.25" customHeight="1">
      <c r="A20" s="67" t="s">
        <v>141</v>
      </c>
      <c r="B20" s="149">
        <v>791</v>
      </c>
      <c r="C20" s="102">
        <v>203</v>
      </c>
      <c r="D20" s="69"/>
      <c r="E20" s="69"/>
      <c r="F20" s="140">
        <f>F21</f>
        <v>114200</v>
      </c>
      <c r="G20" s="140">
        <f>G21</f>
        <v>118400</v>
      </c>
    </row>
    <row r="21" spans="1:7" ht="33.75" customHeight="1">
      <c r="A21" s="65" t="s">
        <v>142</v>
      </c>
      <c r="B21" s="150">
        <v>791</v>
      </c>
      <c r="C21" s="101">
        <v>203</v>
      </c>
      <c r="D21" s="70">
        <v>9900051180</v>
      </c>
      <c r="E21" s="70"/>
      <c r="F21" s="141">
        <v>114200</v>
      </c>
      <c r="G21" s="141">
        <v>118400</v>
      </c>
    </row>
    <row r="22" spans="1:7" ht="35.25" customHeight="1">
      <c r="A22" s="65" t="s">
        <v>143</v>
      </c>
      <c r="B22" s="150">
        <v>791</v>
      </c>
      <c r="C22" s="101">
        <v>203</v>
      </c>
      <c r="D22" s="70">
        <v>9900051180</v>
      </c>
      <c r="E22" s="70">
        <v>100</v>
      </c>
      <c r="F22" s="141">
        <f>F21-F23</f>
        <v>105700</v>
      </c>
      <c r="G22" s="141">
        <f>G21-G23</f>
        <v>109900</v>
      </c>
    </row>
    <row r="23" spans="1:7" ht="17.25" customHeight="1">
      <c r="A23" s="65" t="s">
        <v>144</v>
      </c>
      <c r="B23" s="150">
        <v>791</v>
      </c>
      <c r="C23" s="101">
        <v>203</v>
      </c>
      <c r="D23" s="70">
        <v>9900051180</v>
      </c>
      <c r="E23" s="70">
        <v>200</v>
      </c>
      <c r="F23" s="141">
        <v>8500</v>
      </c>
      <c r="G23" s="141">
        <v>8500</v>
      </c>
    </row>
    <row r="24" spans="1:7" ht="17.25" customHeight="1">
      <c r="A24" s="6" t="s">
        <v>78</v>
      </c>
      <c r="B24" s="16">
        <v>791</v>
      </c>
      <c r="C24" s="34">
        <v>500</v>
      </c>
      <c r="D24" s="5"/>
      <c r="E24" s="5"/>
      <c r="F24" s="138">
        <f>F25</f>
        <v>100000</v>
      </c>
      <c r="G24" s="138">
        <f>G25</f>
        <v>100000</v>
      </c>
    </row>
    <row r="25" spans="1:7" ht="17.25" customHeight="1">
      <c r="A25" s="6" t="s">
        <v>79</v>
      </c>
      <c r="B25" s="16">
        <v>791</v>
      </c>
      <c r="C25" s="34">
        <v>503</v>
      </c>
      <c r="D25" s="5"/>
      <c r="E25" s="5"/>
      <c r="F25" s="138">
        <f t="shared" ref="F25:G26" si="0">F26</f>
        <v>100000</v>
      </c>
      <c r="G25" s="138">
        <f t="shared" si="0"/>
        <v>100000</v>
      </c>
    </row>
    <row r="26" spans="1:7" ht="17.25" customHeight="1">
      <c r="A26" s="8" t="s">
        <v>80</v>
      </c>
      <c r="B26" s="52">
        <v>791</v>
      </c>
      <c r="C26" s="35">
        <v>503</v>
      </c>
      <c r="D26" s="31">
        <v>1000306050</v>
      </c>
      <c r="E26" s="5"/>
      <c r="F26" s="137">
        <f t="shared" si="0"/>
        <v>100000</v>
      </c>
      <c r="G26" s="137">
        <f t="shared" si="0"/>
        <v>100000</v>
      </c>
    </row>
    <row r="27" spans="1:7" ht="17.25" customHeight="1">
      <c r="A27" s="8" t="s">
        <v>70</v>
      </c>
      <c r="B27" s="52">
        <v>791</v>
      </c>
      <c r="C27" s="35">
        <v>503</v>
      </c>
      <c r="D27" s="31">
        <v>1000306050</v>
      </c>
      <c r="E27" s="30">
        <v>200</v>
      </c>
      <c r="F27" s="137">
        <v>100000</v>
      </c>
      <c r="G27" s="137">
        <v>100000</v>
      </c>
    </row>
    <row r="28" spans="1:7" ht="14.25" customHeight="1">
      <c r="A28" s="5"/>
      <c r="B28" s="81"/>
      <c r="C28" s="5"/>
      <c r="D28" s="5"/>
      <c r="E28" s="5"/>
      <c r="F28" s="153"/>
      <c r="G28" s="153"/>
    </row>
    <row r="29" spans="1:7" ht="17.25" customHeight="1">
      <c r="A29" s="6" t="s">
        <v>100</v>
      </c>
      <c r="B29" s="52">
        <v>791</v>
      </c>
      <c r="C29" s="30">
        <v>9999</v>
      </c>
      <c r="D29" s="33">
        <v>9900099990</v>
      </c>
      <c r="E29" s="17">
        <v>999</v>
      </c>
      <c r="F29" s="138">
        <v>70300</v>
      </c>
      <c r="G29" s="138">
        <v>140700</v>
      </c>
    </row>
    <row r="30" spans="1:7">
      <c r="F30" s="51"/>
      <c r="G30" s="51"/>
    </row>
    <row r="31" spans="1:7">
      <c r="F31" s="51"/>
      <c r="G31" s="51"/>
    </row>
  </sheetData>
  <mergeCells count="8">
    <mergeCell ref="F3:G3"/>
    <mergeCell ref="D1:G1"/>
    <mergeCell ref="A2:G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B1" sqref="B1:D1"/>
    </sheetView>
  </sheetViews>
  <sheetFormatPr defaultRowHeight="13.2"/>
  <cols>
    <col min="1" max="1" width="61.109375" customWidth="1"/>
    <col min="2" max="2" width="17" customWidth="1"/>
    <col min="3" max="3" width="11.44140625" customWidth="1"/>
    <col min="4" max="4" width="17.44140625" customWidth="1"/>
    <col min="5" max="5" width="10.44140625" customWidth="1"/>
  </cols>
  <sheetData>
    <row r="1" spans="1:5" ht="156.75" customHeight="1">
      <c r="A1" s="14"/>
      <c r="B1" s="166" t="s">
        <v>174</v>
      </c>
      <c r="C1" s="166"/>
      <c r="D1" s="166"/>
      <c r="E1" s="13"/>
    </row>
    <row r="2" spans="1:5" ht="105" customHeight="1">
      <c r="A2" s="215" t="s">
        <v>164</v>
      </c>
      <c r="B2" s="215"/>
      <c r="C2" s="215"/>
      <c r="D2" s="215"/>
      <c r="E2" s="13"/>
    </row>
    <row r="3" spans="1:5" ht="17.25" customHeight="1">
      <c r="A3" s="26" t="s">
        <v>58</v>
      </c>
      <c r="B3" s="26" t="s">
        <v>115</v>
      </c>
      <c r="C3" s="26" t="s">
        <v>103</v>
      </c>
      <c r="D3" s="44" t="s">
        <v>62</v>
      </c>
      <c r="E3" s="7"/>
    </row>
    <row r="4" spans="1:5" ht="17.25" customHeight="1">
      <c r="A4" s="30">
        <v>1</v>
      </c>
      <c r="B4" s="30">
        <v>4</v>
      </c>
      <c r="C4" s="30">
        <v>5</v>
      </c>
      <c r="D4" s="30">
        <v>6</v>
      </c>
      <c r="E4" s="7"/>
    </row>
    <row r="5" spans="1:5" ht="17.25" customHeight="1">
      <c r="A5" s="6" t="s">
        <v>63</v>
      </c>
      <c r="B5" s="5"/>
      <c r="C5" s="5"/>
      <c r="D5" s="144">
        <f>D6+D13</f>
        <v>3972000</v>
      </c>
      <c r="E5" s="7"/>
    </row>
    <row r="6" spans="1:5" ht="66.75" customHeight="1">
      <c r="A6" s="64" t="s">
        <v>163</v>
      </c>
      <c r="B6" s="111">
        <v>1000000000</v>
      </c>
      <c r="C6" s="91"/>
      <c r="D6" s="145">
        <f>D7+D10+D12</f>
        <v>1150000</v>
      </c>
      <c r="E6" s="4"/>
    </row>
    <row r="7" spans="1:5" ht="34.5" customHeight="1">
      <c r="A7" s="60" t="s">
        <v>116</v>
      </c>
      <c r="B7" s="75">
        <v>1000103150</v>
      </c>
      <c r="C7" s="88"/>
      <c r="D7" s="143">
        <f>D8</f>
        <v>550000</v>
      </c>
      <c r="E7" s="10"/>
    </row>
    <row r="8" spans="1:5" ht="34.5" customHeight="1">
      <c r="A8" s="11" t="s">
        <v>162</v>
      </c>
      <c r="B8" s="53">
        <v>1000103150</v>
      </c>
      <c r="C8" s="53">
        <v>200</v>
      </c>
      <c r="D8" s="146">
        <v>550000</v>
      </c>
      <c r="E8" s="10"/>
    </row>
    <row r="9" spans="1:5" ht="17.25" customHeight="1">
      <c r="A9" s="8" t="s">
        <v>80</v>
      </c>
      <c r="B9" s="30">
        <v>1000306050</v>
      </c>
      <c r="C9" s="50"/>
      <c r="D9" s="137">
        <f>D10</f>
        <v>100000</v>
      </c>
      <c r="E9" s="7"/>
    </row>
    <row r="10" spans="1:5" ht="34.5" customHeight="1">
      <c r="A10" s="8" t="s">
        <v>144</v>
      </c>
      <c r="B10" s="30">
        <v>1000306050</v>
      </c>
      <c r="C10" s="30">
        <v>200</v>
      </c>
      <c r="D10" s="137">
        <v>100000</v>
      </c>
      <c r="E10" s="10"/>
    </row>
    <row r="11" spans="1:5" ht="84" customHeight="1">
      <c r="A11" s="9" t="s">
        <v>117</v>
      </c>
      <c r="B11" s="52">
        <v>1000474040</v>
      </c>
      <c r="C11" s="84"/>
      <c r="D11" s="125">
        <f>D12</f>
        <v>500000</v>
      </c>
      <c r="E11" s="4"/>
    </row>
    <row r="12" spans="1:5" ht="32.1" customHeight="1">
      <c r="A12" s="11" t="s">
        <v>70</v>
      </c>
      <c r="B12" s="53">
        <v>1000474040</v>
      </c>
      <c r="C12" s="53">
        <v>200</v>
      </c>
      <c r="D12" s="146">
        <v>500000</v>
      </c>
    </row>
    <row r="13" spans="1:5" ht="17.25" customHeight="1">
      <c r="A13" s="6" t="s">
        <v>118</v>
      </c>
      <c r="B13" s="17">
        <v>9900000000</v>
      </c>
      <c r="C13" s="50"/>
      <c r="D13" s="138">
        <f>D14+D16+D19+D24+D21</f>
        <v>2822000</v>
      </c>
    </row>
    <row r="14" spans="1:5" ht="17.25" customHeight="1">
      <c r="A14" s="8" t="s">
        <v>66</v>
      </c>
      <c r="B14" s="30">
        <v>9900002030</v>
      </c>
      <c r="C14" s="50"/>
      <c r="D14" s="137">
        <f>D15</f>
        <v>813600</v>
      </c>
    </row>
    <row r="15" spans="1:5" ht="51.75" customHeight="1">
      <c r="A15" s="9" t="s">
        <v>67</v>
      </c>
      <c r="B15" s="52">
        <v>9900002030</v>
      </c>
      <c r="C15" s="52">
        <v>100</v>
      </c>
      <c r="D15" s="125">
        <v>813600</v>
      </c>
    </row>
    <row r="16" spans="1:5" ht="34.5" customHeight="1">
      <c r="A16" s="9" t="s">
        <v>119</v>
      </c>
      <c r="B16" s="30">
        <v>9900002040</v>
      </c>
      <c r="C16" s="81"/>
      <c r="D16" s="137">
        <v>1898500</v>
      </c>
    </row>
    <row r="17" spans="1:4" ht="48.75" customHeight="1">
      <c r="A17" s="9" t="s">
        <v>120</v>
      </c>
      <c r="B17" s="52">
        <v>9900002040</v>
      </c>
      <c r="C17" s="52">
        <v>100</v>
      </c>
      <c r="D17" s="125">
        <v>1581500</v>
      </c>
    </row>
    <row r="18" spans="1:4" ht="34.5" customHeight="1">
      <c r="A18" s="9" t="s">
        <v>81</v>
      </c>
      <c r="B18" s="30">
        <v>9900002040</v>
      </c>
      <c r="C18" s="30">
        <v>200</v>
      </c>
      <c r="D18" s="137">
        <f>D16-D17</f>
        <v>317000</v>
      </c>
    </row>
    <row r="19" spans="1:4" ht="17.25" customHeight="1">
      <c r="A19" s="8" t="s">
        <v>121</v>
      </c>
      <c r="B19" s="30">
        <v>9900007500</v>
      </c>
      <c r="C19" s="50"/>
      <c r="D19" s="137">
        <f>D20</f>
        <v>1000</v>
      </c>
    </row>
    <row r="20" spans="1:4" ht="17.25" customHeight="1">
      <c r="A20" s="56" t="s">
        <v>73</v>
      </c>
      <c r="B20" s="73">
        <v>9900007500</v>
      </c>
      <c r="C20" s="73">
        <v>200</v>
      </c>
      <c r="D20" s="139">
        <v>1000</v>
      </c>
    </row>
    <row r="21" spans="1:4" ht="48.75" customHeight="1">
      <c r="A21" s="124" t="s">
        <v>142</v>
      </c>
      <c r="B21" s="70">
        <v>9900051180</v>
      </c>
      <c r="C21" s="70"/>
      <c r="D21" s="141">
        <v>108000</v>
      </c>
    </row>
    <row r="22" spans="1:4" ht="33" customHeight="1">
      <c r="A22" s="65" t="s">
        <v>143</v>
      </c>
      <c r="B22" s="70">
        <v>9900051180</v>
      </c>
      <c r="C22" s="70">
        <v>100</v>
      </c>
      <c r="D22" s="141">
        <f>D21-D23</f>
        <v>104000</v>
      </c>
    </row>
    <row r="23" spans="1:4" ht="30.75" customHeight="1">
      <c r="A23" s="65" t="s">
        <v>144</v>
      </c>
      <c r="B23" s="70">
        <v>9900051180</v>
      </c>
      <c r="C23" s="70">
        <v>200</v>
      </c>
      <c r="D23" s="141">
        <v>4000</v>
      </c>
    </row>
    <row r="24" spans="1:4" ht="34.5" customHeight="1">
      <c r="A24" s="12" t="s">
        <v>122</v>
      </c>
      <c r="B24" s="53">
        <v>9900074000</v>
      </c>
      <c r="C24" s="90"/>
      <c r="D24" s="146">
        <f>D25</f>
        <v>900</v>
      </c>
    </row>
    <row r="25" spans="1:4" ht="17.25" customHeight="1">
      <c r="A25" s="8" t="s">
        <v>87</v>
      </c>
      <c r="B25" s="30">
        <v>9900074000</v>
      </c>
      <c r="C25" s="30">
        <v>500</v>
      </c>
      <c r="D25" s="137">
        <v>900</v>
      </c>
    </row>
  </sheetData>
  <mergeCells count="2">
    <mergeCell ref="A2:D2"/>
    <mergeCell ref="B1:D1"/>
  </mergeCells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1" sqref="C1:E1"/>
    </sheetView>
  </sheetViews>
  <sheetFormatPr defaultRowHeight="13.2"/>
  <cols>
    <col min="1" max="1" width="47.6640625" customWidth="1"/>
    <col min="2" max="2" width="18.6640625" customWidth="1"/>
    <col min="3" max="3" width="11.44140625" customWidth="1"/>
    <col min="4" max="4" width="16.109375" customWidth="1"/>
    <col min="5" max="5" width="16" customWidth="1"/>
    <col min="6" max="6" width="6.77734375" customWidth="1"/>
  </cols>
  <sheetData>
    <row r="1" spans="1:6" ht="141" customHeight="1">
      <c r="A1" s="14"/>
      <c r="B1" s="13"/>
      <c r="C1" s="166" t="s">
        <v>173</v>
      </c>
      <c r="D1" s="166"/>
      <c r="E1" s="166"/>
      <c r="F1" s="13"/>
    </row>
    <row r="2" spans="1:6" ht="100.5" customHeight="1">
      <c r="A2" s="216" t="s">
        <v>170</v>
      </c>
      <c r="B2" s="216"/>
      <c r="C2" s="216"/>
      <c r="D2" s="216"/>
      <c r="E2" s="216"/>
      <c r="F2" s="15"/>
    </row>
    <row r="3" spans="1:6" ht="34.5" customHeight="1">
      <c r="A3" s="54" t="s">
        <v>58</v>
      </c>
      <c r="B3" s="26" t="s">
        <v>115</v>
      </c>
      <c r="C3" s="26" t="s">
        <v>103</v>
      </c>
      <c r="D3" s="155" t="s">
        <v>123</v>
      </c>
      <c r="E3" s="155" t="s">
        <v>171</v>
      </c>
      <c r="F3" s="10"/>
    </row>
    <row r="4" spans="1:6" ht="17.25" customHeight="1">
      <c r="A4" s="73">
        <v>1</v>
      </c>
      <c r="B4" s="73">
        <v>4</v>
      </c>
      <c r="C4" s="73">
        <v>5</v>
      </c>
      <c r="D4" s="152">
        <v>6</v>
      </c>
      <c r="E4" s="152">
        <v>7</v>
      </c>
      <c r="F4" s="7"/>
    </row>
    <row r="5" spans="1:6" ht="17.25" customHeight="1">
      <c r="A5" s="71" t="s">
        <v>63</v>
      </c>
      <c r="B5" s="112"/>
      <c r="C5" s="112"/>
      <c r="D5" s="142">
        <f>D6+D9</f>
        <v>2927300</v>
      </c>
      <c r="E5" s="142">
        <f>E6+E9</f>
        <v>2931500</v>
      </c>
      <c r="F5" s="7"/>
    </row>
    <row r="6" spans="1:6" ht="87" customHeight="1">
      <c r="A6" s="116" t="s">
        <v>172</v>
      </c>
      <c r="B6" s="76">
        <v>1000000000</v>
      </c>
      <c r="C6" s="113"/>
      <c r="D6" s="154">
        <f>D7</f>
        <v>100000</v>
      </c>
      <c r="E6" s="154">
        <f>E7</f>
        <v>100000</v>
      </c>
      <c r="F6" s="4"/>
    </row>
    <row r="7" spans="1:6" ht="17.25" customHeight="1">
      <c r="A7" s="117" t="s">
        <v>80</v>
      </c>
      <c r="B7" s="30">
        <v>1000306050</v>
      </c>
      <c r="C7" s="5"/>
      <c r="D7" s="137">
        <f>D8</f>
        <v>100000</v>
      </c>
      <c r="E7" s="137">
        <f>E8</f>
        <v>100000</v>
      </c>
      <c r="F7" s="7"/>
    </row>
    <row r="8" spans="1:6" ht="30.75" customHeight="1">
      <c r="A8" s="117" t="s">
        <v>70</v>
      </c>
      <c r="B8" s="30">
        <v>1000306050</v>
      </c>
      <c r="C8" s="30">
        <v>200</v>
      </c>
      <c r="D8" s="137">
        <v>100000</v>
      </c>
      <c r="E8" s="137">
        <v>100000</v>
      </c>
      <c r="F8" s="7"/>
    </row>
    <row r="9" spans="1:6" ht="18.75" customHeight="1">
      <c r="A9" s="118" t="s">
        <v>118</v>
      </c>
      <c r="B9" s="17">
        <v>9900000000</v>
      </c>
      <c r="C9" s="5"/>
      <c r="D9" s="138">
        <f>D10+D12+D18+D19+D15</f>
        <v>2827300</v>
      </c>
      <c r="E9" s="138">
        <f>E10+E12+E18+E19+E15</f>
        <v>2831500</v>
      </c>
      <c r="F9" s="10"/>
    </row>
    <row r="10" spans="1:6" ht="16.5" customHeight="1">
      <c r="A10" s="117" t="s">
        <v>66</v>
      </c>
      <c r="B10" s="30">
        <v>9900002030</v>
      </c>
      <c r="C10" s="5"/>
      <c r="D10" s="137">
        <f>D11</f>
        <v>813600</v>
      </c>
      <c r="E10" s="137">
        <f>E11</f>
        <v>813600</v>
      </c>
    </row>
    <row r="11" spans="1:6" ht="46.5" customHeight="1">
      <c r="A11" s="157" t="s">
        <v>146</v>
      </c>
      <c r="B11" s="30">
        <v>9900002030</v>
      </c>
      <c r="C11" s="30">
        <v>100</v>
      </c>
      <c r="D11" s="137">
        <v>813600</v>
      </c>
      <c r="E11" s="137">
        <v>813600</v>
      </c>
    </row>
    <row r="12" spans="1:6" ht="29.25" customHeight="1">
      <c r="A12" s="119" t="s">
        <v>69</v>
      </c>
      <c r="B12" s="30">
        <v>9900002040</v>
      </c>
      <c r="C12" s="28"/>
      <c r="D12" s="137">
        <v>1828200</v>
      </c>
      <c r="E12" s="137">
        <v>1757800</v>
      </c>
    </row>
    <row r="13" spans="1:6" ht="45.75" customHeight="1">
      <c r="A13" s="119" t="s">
        <v>120</v>
      </c>
      <c r="B13" s="30">
        <v>9900002040</v>
      </c>
      <c r="C13" s="30">
        <v>100</v>
      </c>
      <c r="D13" s="137">
        <v>1581500</v>
      </c>
      <c r="E13" s="137">
        <v>1581500</v>
      </c>
    </row>
    <row r="14" spans="1:6" ht="33" customHeight="1">
      <c r="A14" s="120" t="s">
        <v>81</v>
      </c>
      <c r="B14" s="73">
        <v>9900002040</v>
      </c>
      <c r="C14" s="73">
        <v>200</v>
      </c>
      <c r="D14" s="139">
        <f>D12-D13</f>
        <v>246700</v>
      </c>
      <c r="E14" s="139">
        <f>E12-E13</f>
        <v>176300</v>
      </c>
    </row>
    <row r="15" spans="1:6" ht="48.75" customHeight="1">
      <c r="A15" s="121" t="s">
        <v>142</v>
      </c>
      <c r="B15" s="70">
        <v>9900051180</v>
      </c>
      <c r="C15" s="70"/>
      <c r="D15" s="141">
        <v>114200</v>
      </c>
      <c r="E15" s="141">
        <v>118400</v>
      </c>
    </row>
    <row r="16" spans="1:6" ht="48.75" customHeight="1">
      <c r="A16" s="121" t="s">
        <v>143</v>
      </c>
      <c r="B16" s="70">
        <v>9900051180</v>
      </c>
      <c r="C16" s="70">
        <v>100</v>
      </c>
      <c r="D16" s="141">
        <f>D15-D17</f>
        <v>105700</v>
      </c>
      <c r="E16" s="141">
        <f>E15-E17</f>
        <v>109900</v>
      </c>
    </row>
    <row r="17" spans="1:5" ht="32.25" customHeight="1">
      <c r="A17" s="156" t="s">
        <v>144</v>
      </c>
      <c r="B17" s="70">
        <v>9900051180</v>
      </c>
      <c r="C17" s="70">
        <v>200</v>
      </c>
      <c r="D17" s="141">
        <v>8500</v>
      </c>
      <c r="E17" s="141">
        <v>8500</v>
      </c>
    </row>
    <row r="18" spans="1:5" ht="15.6">
      <c r="A18" s="122" t="s">
        <v>121</v>
      </c>
      <c r="B18" s="53">
        <v>9900007500</v>
      </c>
      <c r="C18" s="49"/>
      <c r="D18" s="146">
        <v>1000</v>
      </c>
      <c r="E18" s="146">
        <v>1000</v>
      </c>
    </row>
    <row r="19" spans="1:5" ht="15.6">
      <c r="A19" s="117" t="s">
        <v>124</v>
      </c>
      <c r="B19" s="30">
        <v>9900099990</v>
      </c>
      <c r="C19" s="30">
        <v>999</v>
      </c>
      <c r="D19" s="137">
        <v>70300</v>
      </c>
      <c r="E19" s="137">
        <v>140700</v>
      </c>
    </row>
  </sheetData>
  <mergeCells count="2">
    <mergeCell ref="A2:E2"/>
    <mergeCell ref="C1:E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</dc:creator>
  <cp:lastModifiedBy>Пользователь</cp:lastModifiedBy>
  <cp:lastPrinted>2022-12-22T06:19:22Z</cp:lastPrinted>
  <dcterms:created xsi:type="dcterms:W3CDTF">2021-11-04T05:00:48Z</dcterms:created>
  <dcterms:modified xsi:type="dcterms:W3CDTF">2022-12-22T06:19:55Z</dcterms:modified>
</cp:coreProperties>
</file>